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Isotopes, Elements, pH" sheetId="1" r:id="rId1"/>
    <sheet name="Modelled data" sheetId="2" r:id="rId2"/>
    <sheet name="G47781" sheetId="3" r:id="rId3"/>
  </sheets>
  <calcPr calcId="145621" concurrentCalc="0"/>
</workbook>
</file>

<file path=xl/calcChain.xml><?xml version="1.0" encoding="utf-8"?>
<calcChain xmlns="http://schemas.openxmlformats.org/spreadsheetml/2006/main">
  <c r="M5" i="1" l="1"/>
  <c r="M8" i="1"/>
  <c r="M12" i="1"/>
  <c r="M14" i="1"/>
  <c r="M15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5" i="1"/>
  <c r="M46" i="1"/>
  <c r="M47" i="1"/>
  <c r="M48" i="1"/>
  <c r="M49" i="1"/>
  <c r="M55" i="1"/>
  <c r="M59" i="1"/>
  <c r="M61" i="1"/>
  <c r="M4" i="1"/>
  <c r="N5" i="1"/>
  <c r="N8" i="1"/>
  <c r="N12" i="1"/>
  <c r="N14" i="1"/>
  <c r="N15" i="1"/>
  <c r="N16" i="1"/>
  <c r="N17" i="1"/>
  <c r="N18" i="1"/>
  <c r="N19" i="1"/>
  <c r="N20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5" i="1"/>
  <c r="N46" i="1"/>
  <c r="N47" i="1"/>
  <c r="N48" i="1"/>
  <c r="N49" i="1"/>
  <c r="N55" i="1"/>
  <c r="N59" i="1"/>
  <c r="N61" i="1"/>
  <c r="N4" i="1"/>
</calcChain>
</file>

<file path=xl/sharedStrings.xml><?xml version="1.0" encoding="utf-8"?>
<sst xmlns="http://schemas.openxmlformats.org/spreadsheetml/2006/main" count="504" uniqueCount="209">
  <si>
    <t>Sample</t>
  </si>
  <si>
    <t>Species</t>
  </si>
  <si>
    <t>Facies</t>
  </si>
  <si>
    <t>Height (cm)</t>
  </si>
  <si>
    <r>
      <rPr>
        <b/>
        <sz val="10"/>
        <color indexed="8"/>
        <rFont val="Symbol"/>
        <family val="1"/>
        <charset val="2"/>
      </rPr>
      <t>d</t>
    </r>
    <r>
      <rPr>
        <b/>
        <vertAlign val="superscript"/>
        <sz val="10"/>
        <color indexed="8"/>
        <rFont val="Arial"/>
        <family val="2"/>
        <charset val="238"/>
      </rPr>
      <t>13</t>
    </r>
    <r>
      <rPr>
        <b/>
        <sz val="10"/>
        <color indexed="8"/>
        <rFont val="Arial"/>
        <family val="2"/>
        <charset val="238"/>
      </rPr>
      <t>C</t>
    </r>
  </si>
  <si>
    <r>
      <rPr>
        <b/>
        <sz val="10"/>
        <color indexed="8"/>
        <rFont val="Symbol"/>
        <family val="1"/>
        <charset val="2"/>
      </rPr>
      <t>d</t>
    </r>
    <r>
      <rPr>
        <b/>
        <vertAlign val="superscript"/>
        <sz val="10"/>
        <color indexed="8"/>
        <rFont val="Arial"/>
        <family val="2"/>
        <charset val="238"/>
      </rPr>
      <t>18</t>
    </r>
    <r>
      <rPr>
        <b/>
        <sz val="10"/>
        <color indexed="8"/>
        <rFont val="Arial"/>
        <family val="2"/>
        <charset val="238"/>
      </rPr>
      <t>O</t>
    </r>
  </si>
  <si>
    <r>
      <rPr>
        <b/>
        <sz val="10"/>
        <color indexed="8"/>
        <rFont val="Arial"/>
        <family val="2"/>
        <charset val="238"/>
      </rPr>
      <t>δ</t>
    </r>
    <r>
      <rPr>
        <b/>
        <vertAlign val="superscript"/>
        <sz val="10"/>
        <color indexed="8"/>
        <rFont val="Arial"/>
        <family val="2"/>
        <charset val="238"/>
      </rPr>
      <t>11</t>
    </r>
    <r>
      <rPr>
        <b/>
        <sz val="10"/>
        <color indexed="8"/>
        <rFont val="Arial"/>
        <family val="2"/>
        <charset val="238"/>
      </rPr>
      <t>B</t>
    </r>
  </si>
  <si>
    <r>
      <rPr>
        <b/>
        <vertAlign val="superscript"/>
        <sz val="10"/>
        <color theme="1"/>
        <rFont val="Arial"/>
        <family val="2"/>
        <charset val="238"/>
      </rPr>
      <t>87</t>
    </r>
    <r>
      <rPr>
        <b/>
        <sz val="10"/>
        <color theme="1"/>
        <rFont val="Arial"/>
        <family val="2"/>
        <charset val="238"/>
      </rPr>
      <t>Sr/</t>
    </r>
    <r>
      <rPr>
        <b/>
        <vertAlign val="superscript"/>
        <sz val="10"/>
        <color theme="1"/>
        <rFont val="Arial"/>
        <family val="2"/>
        <charset val="238"/>
      </rPr>
      <t>86</t>
    </r>
    <r>
      <rPr>
        <b/>
        <sz val="10"/>
        <color theme="1"/>
        <rFont val="Arial"/>
        <family val="2"/>
        <charset val="238"/>
      </rPr>
      <t>Sr</t>
    </r>
  </si>
  <si>
    <t>Gibbirhynchia cantabrica</t>
  </si>
  <si>
    <t>Liospiriferina rostrata</t>
  </si>
  <si>
    <t>Tetrarhynchia tetrahedra (or Quadratirhynchia)</t>
  </si>
  <si>
    <t>Prionorhynchia serrata</t>
  </si>
  <si>
    <t>Rhynchonellid sp. A</t>
  </si>
  <si>
    <t>Lobothyris punctata</t>
  </si>
  <si>
    <t>Aulacothyris sp.</t>
  </si>
  <si>
    <t>Liospiriferina cf. nicklesi</t>
  </si>
  <si>
    <t>Lobothyris subpunctata</t>
  </si>
  <si>
    <t>Zeilleria quadrifida</t>
  </si>
  <si>
    <t>Liospiriferina falloti</t>
  </si>
  <si>
    <t>Liospiriferina subquadrata</t>
  </si>
  <si>
    <t>Nannirhynchia pygmaea</t>
  </si>
  <si>
    <t>Pseudogibbirhynchia fallax</t>
  </si>
  <si>
    <t>Lobothyris arcta</t>
  </si>
  <si>
    <t>Liospiriferina sp.</t>
  </si>
  <si>
    <t>Zeilleria culeiformis</t>
  </si>
  <si>
    <t>Koninckella liasina</t>
  </si>
  <si>
    <t>Zeilleria sp.</t>
  </si>
  <si>
    <t>Soaresirhynchia bouchardi</t>
  </si>
  <si>
    <r>
      <t>B</t>
    </r>
    <r>
      <rPr>
        <sz val="10"/>
        <rFont val="Arial"/>
        <family val="2"/>
        <charset val="238"/>
      </rPr>
      <t>(µmol)</t>
    </r>
    <r>
      <rPr>
        <b/>
        <sz val="10"/>
        <rFont val="Arial"/>
        <family val="2"/>
        <charset val="238"/>
      </rPr>
      <t>/Ca</t>
    </r>
    <r>
      <rPr>
        <sz val="10"/>
        <rFont val="Arial"/>
        <family val="2"/>
        <charset val="238"/>
      </rPr>
      <t>(mol)</t>
    </r>
  </si>
  <si>
    <t>2SD B/Ca</t>
  </si>
  <si>
    <r>
      <t>Mg</t>
    </r>
    <r>
      <rPr>
        <sz val="10"/>
        <rFont val="Arial"/>
        <family val="2"/>
        <charset val="238"/>
      </rPr>
      <t>(mmol)</t>
    </r>
    <r>
      <rPr>
        <b/>
        <sz val="10"/>
        <rFont val="Arial"/>
        <family val="2"/>
        <charset val="238"/>
      </rPr>
      <t>/Ca</t>
    </r>
    <r>
      <rPr>
        <sz val="10"/>
        <rFont val="Arial"/>
        <family val="2"/>
        <charset val="238"/>
      </rPr>
      <t>(mol)</t>
    </r>
  </si>
  <si>
    <t>2SD Mg/Ca</t>
  </si>
  <si>
    <r>
      <t>Sr</t>
    </r>
    <r>
      <rPr>
        <sz val="10"/>
        <rFont val="Arial"/>
        <family val="2"/>
        <charset val="238"/>
      </rPr>
      <t>(mmol)</t>
    </r>
    <r>
      <rPr>
        <b/>
        <sz val="10"/>
        <rFont val="Arial"/>
        <family val="2"/>
        <charset val="238"/>
      </rPr>
      <t>/Ca</t>
    </r>
    <r>
      <rPr>
        <sz val="10"/>
        <rFont val="Arial"/>
        <family val="2"/>
        <charset val="238"/>
      </rPr>
      <t>(mol)</t>
    </r>
  </si>
  <si>
    <t>2SD Sr/Ca</t>
  </si>
  <si>
    <r>
      <t>Mn</t>
    </r>
    <r>
      <rPr>
        <sz val="10"/>
        <rFont val="Arial"/>
        <family val="2"/>
        <charset val="238"/>
      </rPr>
      <t>(µmol)</t>
    </r>
    <r>
      <rPr>
        <b/>
        <sz val="10"/>
        <rFont val="Arial"/>
        <family val="2"/>
        <charset val="238"/>
      </rPr>
      <t>/Ca</t>
    </r>
    <r>
      <rPr>
        <sz val="10"/>
        <rFont val="Arial"/>
        <family val="2"/>
        <charset val="238"/>
      </rPr>
      <t>(mol)</t>
    </r>
  </si>
  <si>
    <t>2SD Mn/Ca</t>
  </si>
  <si>
    <r>
      <t>Al</t>
    </r>
    <r>
      <rPr>
        <sz val="10"/>
        <rFont val="Arial"/>
        <family val="2"/>
        <charset val="238"/>
      </rPr>
      <t>(µmol)</t>
    </r>
    <r>
      <rPr>
        <b/>
        <sz val="10"/>
        <rFont val="Arial"/>
        <family val="2"/>
        <charset val="238"/>
      </rPr>
      <t>/Ca</t>
    </r>
    <r>
      <rPr>
        <sz val="10"/>
        <rFont val="Arial"/>
        <family val="2"/>
        <charset val="238"/>
      </rPr>
      <t>(mol)</t>
    </r>
  </si>
  <si>
    <t>2SD Al/Ca</t>
  </si>
  <si>
    <t>P1</t>
  </si>
  <si>
    <t>P2</t>
  </si>
  <si>
    <t>P3</t>
  </si>
  <si>
    <t>P8</t>
  </si>
  <si>
    <t>P7</t>
  </si>
  <si>
    <t>P4</t>
  </si>
  <si>
    <t>P6</t>
  </si>
  <si>
    <t>P5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</si>
  <si>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</si>
  <si>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</si>
  <si>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</si>
  <si>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</si>
  <si>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</si>
  <si>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</si>
  <si>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</si>
  <si>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</si>
  <si>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</si>
  <si>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</si>
  <si>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</si>
  <si>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</si>
  <si>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</si>
  <si>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</si>
  <si>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</si>
  <si>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</si>
  <si>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</si>
  <si>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</si>
  <si>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</si>
  <si>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</si>
  <si>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</si>
  <si>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</si>
  <si>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</si>
  <si>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</si>
  <si>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</si>
  <si>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</si>
  <si>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</si>
  <si>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</si>
  <si>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</si>
  <si>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</si>
  <si>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</si>
  <si>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</si>
  <si>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</si>
  <si>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</si>
  <si>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</si>
  <si>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</si>
  <si>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</si>
  <si>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</si>
  <si>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</si>
  <si>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</si>
  <si>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</si>
  <si>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</si>
  <si>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</si>
  <si>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</si>
  <si>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</si>
  <si>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</si>
  <si>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</si>
  <si>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</si>
  <si>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</si>
  <si>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</si>
  <si>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</si>
  <si>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</si>
  <si>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</si>
  <si>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</si>
  <si>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r>
      <t>pH 1.(calibration after Lécuyer et al., 2002; seawater value: 36.55</t>
    </r>
    <r>
      <rPr>
        <b/>
        <sz val="10"/>
        <color indexed="8"/>
        <rFont val="Calibri"/>
        <family val="2"/>
        <charset val="238"/>
      </rPr>
      <t>‰</t>
    </r>
    <r>
      <rPr>
        <b/>
        <sz val="10"/>
        <color indexed="8"/>
        <rFont val="Arial"/>
        <family val="2"/>
        <charset val="238"/>
      </rPr>
      <t>)</t>
    </r>
  </si>
  <si>
    <t>pH 2.(calibration after Klochko et al., 2006; seawater value: 38.86‰)</t>
  </si>
  <si>
    <t>marly limestone</t>
  </si>
  <si>
    <t>marlstone</t>
  </si>
  <si>
    <t>limestone</t>
  </si>
  <si>
    <t>calcareous marl</t>
  </si>
  <si>
    <t>clay-rich marl</t>
  </si>
  <si>
    <t>silty marly limestone</t>
  </si>
  <si>
    <t>sandstone</t>
  </si>
  <si>
    <t>organic rich marl</t>
  </si>
  <si>
    <t>Rhynchonellida</t>
  </si>
  <si>
    <t>Spiriferida</t>
  </si>
  <si>
    <t>Terebratulida</t>
  </si>
  <si>
    <t>Athyridida</t>
  </si>
  <si>
    <t>Age (Ma)</t>
  </si>
  <si>
    <t>0 meter is set at the bottom of bed number 1. at Peniche, following the stratigraphic log in Hesselbo et al., 2007</t>
  </si>
  <si>
    <r>
      <t>2SD</t>
    </r>
    <r>
      <rPr>
        <b/>
        <vertAlign val="superscript"/>
        <sz val="10"/>
        <color theme="1"/>
        <rFont val="Arial"/>
        <family val="2"/>
        <charset val="238"/>
      </rPr>
      <t xml:space="preserve"> 87</t>
    </r>
    <r>
      <rPr>
        <b/>
        <sz val="10"/>
        <color theme="1"/>
        <rFont val="Arial"/>
        <family val="2"/>
        <charset val="238"/>
      </rPr>
      <t>Sr/</t>
    </r>
    <r>
      <rPr>
        <b/>
        <vertAlign val="superscript"/>
        <sz val="10"/>
        <color theme="1"/>
        <rFont val="Arial"/>
        <family val="2"/>
        <charset val="238"/>
      </rPr>
      <t>86</t>
    </r>
    <r>
      <rPr>
        <b/>
        <sz val="10"/>
        <color theme="1"/>
        <rFont val="Arial"/>
        <family val="2"/>
        <charset val="238"/>
      </rPr>
      <t>Sr</t>
    </r>
  </si>
  <si>
    <r>
      <t>2SE</t>
    </r>
    <r>
      <rPr>
        <b/>
        <vertAlign val="superscript"/>
        <sz val="10"/>
        <color theme="1"/>
        <rFont val="Arial"/>
        <family val="2"/>
        <charset val="238"/>
      </rPr>
      <t xml:space="preserve"> 87</t>
    </r>
    <r>
      <rPr>
        <b/>
        <sz val="10"/>
        <color theme="1"/>
        <rFont val="Arial"/>
        <family val="2"/>
        <charset val="238"/>
      </rPr>
      <t>Sr/</t>
    </r>
    <r>
      <rPr>
        <b/>
        <vertAlign val="superscript"/>
        <sz val="10"/>
        <color theme="1"/>
        <rFont val="Arial"/>
        <family val="2"/>
        <charset val="238"/>
      </rPr>
      <t>86</t>
    </r>
    <r>
      <rPr>
        <b/>
        <sz val="10"/>
        <color theme="1"/>
        <rFont val="Arial"/>
        <family val="2"/>
        <charset val="238"/>
      </rPr>
      <t>Sr</t>
    </r>
  </si>
  <si>
    <t>Typical uncertanities:</t>
  </si>
  <si>
    <r>
      <t>2SD δ</t>
    </r>
    <r>
      <rPr>
        <b/>
        <vertAlign val="superscript"/>
        <sz val="10"/>
        <color indexed="8"/>
        <rFont val="Arial"/>
        <family val="2"/>
        <charset val="238"/>
      </rPr>
      <t>11</t>
    </r>
    <r>
      <rPr>
        <b/>
        <sz val="10"/>
        <color indexed="8"/>
        <rFont val="Arial"/>
        <family val="2"/>
        <charset val="238"/>
      </rPr>
      <t>B</t>
    </r>
  </si>
  <si>
    <r>
      <rPr>
        <sz val="11"/>
        <color theme="1"/>
        <rFont val="Calibri"/>
        <family val="2"/>
        <charset val="238"/>
      </rPr>
      <t>±</t>
    </r>
    <r>
      <rPr>
        <sz val="11"/>
        <color theme="1"/>
        <rFont val="Calibri"/>
        <family val="2"/>
        <scheme val="minor"/>
      </rPr>
      <t>0.02</t>
    </r>
    <r>
      <rPr>
        <sz val="11"/>
        <color theme="1"/>
        <rFont val="Calibri"/>
        <family val="2"/>
        <charset val="238"/>
      </rPr>
      <t>‰</t>
    </r>
  </si>
  <si>
    <r>
      <t>±0.04</t>
    </r>
    <r>
      <rPr>
        <sz val="11"/>
        <color theme="1"/>
        <rFont val="Calibri"/>
        <family val="2"/>
        <charset val="238"/>
      </rPr>
      <t>‰</t>
    </r>
  </si>
  <si>
    <r>
      <t>±0.2</t>
    </r>
    <r>
      <rPr>
        <sz val="11"/>
        <color theme="1"/>
        <rFont val="Calibri"/>
        <family val="2"/>
        <charset val="238"/>
      </rPr>
      <t>‰</t>
    </r>
  </si>
  <si>
    <t>Order</t>
  </si>
  <si>
    <t>N/A</t>
  </si>
  <si>
    <t>Zones</t>
  </si>
  <si>
    <t>Margaritatus Z.</t>
  </si>
  <si>
    <t>Spinatum Z.</t>
  </si>
  <si>
    <t>Polymorphum Z.</t>
  </si>
  <si>
    <t>Levisoni Z.</t>
  </si>
  <si>
    <t>PE 916</t>
  </si>
  <si>
    <t>PT 56</t>
  </si>
  <si>
    <t>Bed number</t>
  </si>
  <si>
    <t>PE 894</t>
  </si>
  <si>
    <t>PE 897</t>
  </si>
  <si>
    <t>PE 898</t>
  </si>
  <si>
    <t>PE 901</t>
  </si>
  <si>
    <t>PE 902</t>
  </si>
  <si>
    <t>PE 907</t>
  </si>
  <si>
    <t>PE 908</t>
  </si>
  <si>
    <t>PE 920</t>
  </si>
  <si>
    <t>PE 932</t>
  </si>
  <si>
    <t>PE 959</t>
  </si>
  <si>
    <t>PE 974</t>
  </si>
  <si>
    <t>PE 979</t>
  </si>
  <si>
    <t>PE 981</t>
  </si>
  <si>
    <t>PE 982</t>
  </si>
  <si>
    <t>PE 983</t>
  </si>
  <si>
    <t>PE 984</t>
  </si>
  <si>
    <t>PT 1</t>
  </si>
  <si>
    <t>PT 2</t>
  </si>
  <si>
    <t>PT 3</t>
  </si>
  <si>
    <t>PT 5</t>
  </si>
  <si>
    <t>PT 6</t>
  </si>
  <si>
    <t>PT 8</t>
  </si>
  <si>
    <t>PT 11</t>
  </si>
  <si>
    <t>PT 16-160</t>
  </si>
  <si>
    <t>PT 16-55</t>
  </si>
  <si>
    <t>PT 16+70</t>
  </si>
  <si>
    <t>PT 16+340</t>
  </si>
  <si>
    <t>PT 16+470</t>
  </si>
  <si>
    <t>PT 16+600</t>
  </si>
  <si>
    <t>PT 16+710</t>
  </si>
  <si>
    <t>PT 27</t>
  </si>
  <si>
    <t>PT 37+</t>
  </si>
  <si>
    <t>PT 56+10</t>
  </si>
  <si>
    <t>PT 79</t>
  </si>
  <si>
    <t>PT 82+30</t>
  </si>
  <si>
    <t>PT 83+10</t>
  </si>
  <si>
    <t>PT 86</t>
  </si>
  <si>
    <t>PT 89+20</t>
  </si>
  <si>
    <t>PT 89+25</t>
  </si>
  <si>
    <t>PT 94-15</t>
  </si>
  <si>
    <t>PT 110-30</t>
  </si>
  <si>
    <t>PT 111</t>
  </si>
  <si>
    <t>PT 124-55</t>
  </si>
  <si>
    <t>PT 124+80</t>
  </si>
  <si>
    <t>PT 128-230</t>
  </si>
  <si>
    <t>PT 158-205</t>
  </si>
  <si>
    <t>PE 899</t>
  </si>
  <si>
    <t>PE 923</t>
  </si>
  <si>
    <t>PE 927</t>
  </si>
  <si>
    <t>PT 14</t>
  </si>
  <si>
    <t>Zone</t>
  </si>
  <si>
    <r>
      <t>Ω</t>
    </r>
    <r>
      <rPr>
        <b/>
        <vertAlign val="subscript"/>
        <sz val="10"/>
        <color theme="1"/>
        <rFont val="Calibri"/>
        <family val="2"/>
        <charset val="238"/>
        <scheme val="minor"/>
      </rPr>
      <t>calcite</t>
    </r>
    <r>
      <rPr>
        <b/>
        <sz val="10"/>
        <color theme="1"/>
        <rFont val="Calibri"/>
        <family val="2"/>
        <charset val="238"/>
        <scheme val="minor"/>
      </rPr>
      <t xml:space="preserve"> 1 min</t>
    </r>
  </si>
  <si>
    <r>
      <t>Ω</t>
    </r>
    <r>
      <rPr>
        <b/>
        <vertAlign val="subscript"/>
        <sz val="10"/>
        <color theme="1"/>
        <rFont val="Calibri"/>
        <family val="2"/>
        <charset val="238"/>
        <scheme val="minor"/>
      </rPr>
      <t>calcite</t>
    </r>
    <r>
      <rPr>
        <b/>
        <sz val="10"/>
        <color theme="1"/>
        <rFont val="Calibri"/>
        <family val="2"/>
        <charset val="238"/>
        <scheme val="minor"/>
      </rPr>
      <t xml:space="preserve"> 1 max</t>
    </r>
  </si>
  <si>
    <r>
      <t>Ω</t>
    </r>
    <r>
      <rPr>
        <b/>
        <vertAlign val="subscript"/>
        <sz val="10"/>
        <color theme="1"/>
        <rFont val="Calibri"/>
        <family val="2"/>
        <charset val="238"/>
        <scheme val="minor"/>
      </rPr>
      <t>aragonite</t>
    </r>
    <r>
      <rPr>
        <b/>
        <sz val="10"/>
        <color theme="1"/>
        <rFont val="Calibri"/>
        <family val="2"/>
        <charset val="238"/>
        <scheme val="minor"/>
      </rPr>
      <t xml:space="preserve"> 1</t>
    </r>
  </si>
  <si>
    <r>
      <t>Ω</t>
    </r>
    <r>
      <rPr>
        <b/>
        <vertAlign val="subscript"/>
        <sz val="10"/>
        <color theme="1"/>
        <rFont val="Calibri"/>
        <family val="2"/>
        <charset val="238"/>
        <scheme val="minor"/>
      </rPr>
      <t>aragonite</t>
    </r>
    <r>
      <rPr>
        <b/>
        <sz val="10"/>
        <color theme="1"/>
        <rFont val="Calibri"/>
        <family val="2"/>
        <charset val="238"/>
        <scheme val="minor"/>
      </rPr>
      <t xml:space="preserve"> 1 min</t>
    </r>
  </si>
  <si>
    <r>
      <t>Ω</t>
    </r>
    <r>
      <rPr>
        <b/>
        <vertAlign val="subscript"/>
        <sz val="10"/>
        <color theme="1"/>
        <rFont val="Calibri"/>
        <family val="2"/>
        <charset val="238"/>
        <scheme val="minor"/>
      </rPr>
      <t>aragonite</t>
    </r>
    <r>
      <rPr>
        <b/>
        <sz val="10"/>
        <color theme="1"/>
        <rFont val="Calibri"/>
        <family val="2"/>
        <charset val="238"/>
        <scheme val="minor"/>
      </rPr>
      <t xml:space="preserve"> 1 max</t>
    </r>
  </si>
  <si>
    <r>
      <t>Ω</t>
    </r>
    <r>
      <rPr>
        <b/>
        <vertAlign val="subscript"/>
        <sz val="10"/>
        <color theme="1"/>
        <rFont val="Calibri"/>
        <family val="2"/>
        <charset val="238"/>
        <scheme val="minor"/>
      </rPr>
      <t>calcite</t>
    </r>
    <r>
      <rPr>
        <b/>
        <sz val="10"/>
        <color theme="1"/>
        <rFont val="Calibri"/>
        <family val="2"/>
        <charset val="238"/>
        <scheme val="minor"/>
      </rPr>
      <t xml:space="preserve"> 2</t>
    </r>
  </si>
  <si>
    <r>
      <t>Ω</t>
    </r>
    <r>
      <rPr>
        <b/>
        <vertAlign val="subscript"/>
        <sz val="10"/>
        <color theme="1"/>
        <rFont val="Calibri"/>
        <family val="2"/>
        <charset val="238"/>
        <scheme val="minor"/>
      </rPr>
      <t>calcite</t>
    </r>
    <r>
      <rPr>
        <b/>
        <sz val="10"/>
        <color theme="1"/>
        <rFont val="Calibri"/>
        <family val="2"/>
        <charset val="238"/>
        <scheme val="minor"/>
      </rPr>
      <t xml:space="preserve"> 2 min</t>
    </r>
  </si>
  <si>
    <r>
      <t>Ω</t>
    </r>
    <r>
      <rPr>
        <b/>
        <vertAlign val="subscript"/>
        <sz val="10"/>
        <color theme="1"/>
        <rFont val="Calibri"/>
        <family val="2"/>
        <charset val="238"/>
        <scheme val="minor"/>
      </rPr>
      <t>calcite</t>
    </r>
    <r>
      <rPr>
        <b/>
        <sz val="10"/>
        <color theme="1"/>
        <rFont val="Calibri"/>
        <family val="2"/>
        <charset val="238"/>
        <scheme val="minor"/>
      </rPr>
      <t xml:space="preserve"> 2 max</t>
    </r>
  </si>
  <si>
    <r>
      <t>Ω</t>
    </r>
    <r>
      <rPr>
        <b/>
        <vertAlign val="subscript"/>
        <sz val="10"/>
        <color theme="1"/>
        <rFont val="Calibri"/>
        <family val="2"/>
        <charset val="238"/>
        <scheme val="minor"/>
      </rPr>
      <t>aragonite</t>
    </r>
    <r>
      <rPr>
        <b/>
        <sz val="10"/>
        <color theme="1"/>
        <rFont val="Calibri"/>
        <family val="2"/>
        <charset val="238"/>
        <scheme val="minor"/>
      </rPr>
      <t xml:space="preserve"> 2</t>
    </r>
  </si>
  <si>
    <r>
      <t>Ω</t>
    </r>
    <r>
      <rPr>
        <b/>
        <vertAlign val="subscript"/>
        <sz val="10"/>
        <color theme="1"/>
        <rFont val="Calibri"/>
        <family val="2"/>
        <charset val="238"/>
        <scheme val="minor"/>
      </rPr>
      <t>aragonite</t>
    </r>
    <r>
      <rPr>
        <b/>
        <sz val="10"/>
        <color theme="1"/>
        <rFont val="Calibri"/>
        <family val="2"/>
        <charset val="238"/>
        <scheme val="minor"/>
      </rPr>
      <t xml:space="preserve"> 2 min</t>
    </r>
  </si>
  <si>
    <r>
      <t>Ω</t>
    </r>
    <r>
      <rPr>
        <b/>
        <vertAlign val="subscript"/>
        <sz val="10"/>
        <color theme="1"/>
        <rFont val="Calibri"/>
        <family val="2"/>
        <charset val="238"/>
        <scheme val="minor"/>
      </rPr>
      <t>aragonite</t>
    </r>
    <r>
      <rPr>
        <b/>
        <sz val="10"/>
        <color theme="1"/>
        <rFont val="Calibri"/>
        <family val="2"/>
        <charset val="238"/>
        <scheme val="minor"/>
      </rPr>
      <t xml:space="preserve"> 2 max</t>
    </r>
  </si>
  <si>
    <r>
      <t>Alkalinity 1 (</t>
    </r>
    <r>
      <rPr>
        <b/>
        <sz val="10"/>
        <color theme="1"/>
        <rFont val="Calibri"/>
        <family val="2"/>
        <charset val="238"/>
      </rPr>
      <t>µmol/kg)</t>
    </r>
  </si>
  <si>
    <t>Alkalinity 1 min (µmol/kg)</t>
  </si>
  <si>
    <t>Alkalinity 1 max (µmol/kg)</t>
  </si>
  <si>
    <t>Alkalinity 2 (µmol/kg)</t>
  </si>
  <si>
    <t>Alkalinity 2 min (µmol/kg)</t>
  </si>
  <si>
    <t>Alkalinity 2 max (µmol/kg)</t>
  </si>
  <si>
    <r>
      <t>pCO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1 (ppm)</t>
    </r>
  </si>
  <si>
    <r>
      <t>pCO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1 min (ppm)</t>
    </r>
  </si>
  <si>
    <r>
      <t>pCO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1 max (ppm)</t>
    </r>
  </si>
  <si>
    <r>
      <t>Ω</t>
    </r>
    <r>
      <rPr>
        <b/>
        <vertAlign val="subscript"/>
        <sz val="10"/>
        <color theme="1"/>
        <rFont val="Calibri"/>
        <family val="2"/>
        <charset val="238"/>
        <scheme val="minor"/>
      </rPr>
      <t>calcite</t>
    </r>
    <r>
      <rPr>
        <b/>
        <sz val="10"/>
        <color theme="1"/>
        <rFont val="Calibri"/>
        <family val="2"/>
        <charset val="238"/>
        <scheme val="minor"/>
      </rPr>
      <t xml:space="preserve"> 1 </t>
    </r>
  </si>
  <si>
    <r>
      <t>pCO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2 (ppm)</t>
    </r>
  </si>
  <si>
    <r>
      <t>pCO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2 min (ppm)</t>
    </r>
  </si>
  <si>
    <r>
      <t>pCO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2 max (ppm)</t>
    </r>
  </si>
  <si>
    <t>Müller, T., et al., 2020, Ocean acidification during the early Toarcian extinction event: Evidence from boron isotopes in brachiopods: Geology, v. 48, https://doi.org/10.1130/G47781.1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</si>
</sst>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"/>
    <numFmt numFmtId="166" formatCode="0.0"/>
    <numFmt numFmtId="167" formatCode="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Symbol"/>
      <family val="1"/>
      <charset val="2"/>
    </font>
    <font>
      <b/>
      <vertAlign val="superscript"/>
      <sz val="10"/>
      <color indexed="8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bscript"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" fillId="0" borderId="0"/>
  </cellStyleXfs>
  <cellXfs count="56">
    <xf numFmtId="0" fontId="0" fillId="0" borderId="0" xfId="0"/>
    <xf numFmtId="2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10" fillId="3" borderId="1" xfId="1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2" fontId="10" fillId="3" borderId="1" xfId="1" applyNumberFormat="1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2" fontId="10" fillId="3" borderId="1" xfId="0" applyNumberFormat="1" applyFont="1" applyFill="1" applyBorder="1"/>
    <xf numFmtId="0" fontId="10" fillId="3" borderId="1" xfId="0" applyFont="1" applyFill="1" applyBorder="1" applyAlignment="1">
      <alignment horizontal="right"/>
    </xf>
    <xf numFmtId="2" fontId="10" fillId="3" borderId="1" xfId="2" applyNumberFormat="1" applyFont="1" applyFill="1" applyBorder="1" applyAlignment="1">
      <alignment horizontal="right"/>
    </xf>
    <xf numFmtId="2" fontId="10" fillId="0" borderId="1" xfId="0" applyNumberFormat="1" applyFont="1" applyBorder="1"/>
    <xf numFmtId="164" fontId="10" fillId="3" borderId="1" xfId="0" applyNumberFormat="1" applyFont="1" applyFill="1" applyBorder="1"/>
    <xf numFmtId="164" fontId="10" fillId="3" borderId="1" xfId="0" applyNumberFormat="1" applyFont="1" applyFill="1" applyBorder="1" applyAlignment="1">
      <alignment horizontal="right"/>
    </xf>
    <xf numFmtId="164" fontId="10" fillId="3" borderId="1" xfId="2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164" fontId="4" fillId="2" borderId="1" xfId="0" applyNumberFormat="1" applyFont="1" applyFill="1" applyBorder="1" applyAlignment="1">
      <alignment horizontal="center"/>
    </xf>
    <xf numFmtId="166" fontId="10" fillId="3" borderId="1" xfId="1" applyNumberFormat="1" applyFont="1" applyFill="1" applyBorder="1" applyAlignment="1">
      <alignment horizontal="center"/>
    </xf>
    <xf numFmtId="166" fontId="10" fillId="3" borderId="1" xfId="0" applyNumberFormat="1" applyFont="1" applyFill="1" applyBorder="1" applyAlignment="1">
      <alignment horizontal="center"/>
    </xf>
    <xf numFmtId="1" fontId="10" fillId="3" borderId="1" xfId="1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/>
    <xf numFmtId="166" fontId="3" fillId="2" borderId="1" xfId="0" applyNumberFormat="1" applyFont="1" applyFill="1" applyBorder="1" applyAlignment="1">
      <alignment horizontal="center"/>
    </xf>
    <xf numFmtId="166" fontId="0" fillId="0" borderId="0" xfId="0" applyNumberFormat="1"/>
    <xf numFmtId="0" fontId="12" fillId="0" borderId="0" xfId="0" applyFont="1" applyAlignment="1">
      <alignment horizontal="left" wrapText="1"/>
    </xf>
    <xf numFmtId="0" fontId="0" fillId="0" borderId="1" xfId="0" applyBorder="1"/>
    <xf numFmtId="2" fontId="10" fillId="3" borderId="3" xfId="1" applyNumberFormat="1" applyFont="1" applyFill="1" applyBorder="1" applyAlignment="1">
      <alignment horizontal="left"/>
    </xf>
    <xf numFmtId="0" fontId="0" fillId="0" borderId="3" xfId="0" applyBorder="1"/>
    <xf numFmtId="0" fontId="0" fillId="0" borderId="2" xfId="0" applyBorder="1"/>
    <xf numFmtId="0" fontId="1" fillId="0" borderId="1" xfId="0" applyFont="1" applyBorder="1"/>
    <xf numFmtId="0" fontId="0" fillId="0" borderId="4" xfId="0" applyBorder="1" applyAlignment="1"/>
    <xf numFmtId="0" fontId="0" fillId="0" borderId="5" xfId="0" applyBorder="1" applyAlignment="1"/>
    <xf numFmtId="0" fontId="14" fillId="3" borderId="1" xfId="0" applyFont="1" applyFill="1" applyBorder="1" applyAlignment="1">
      <alignment horizontal="left"/>
    </xf>
    <xf numFmtId="2" fontId="14" fillId="3" borderId="1" xfId="1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167" fontId="10" fillId="3" borderId="1" xfId="0" applyNumberFormat="1" applyFont="1" applyFill="1" applyBorder="1"/>
    <xf numFmtId="167" fontId="10" fillId="3" borderId="1" xfId="2" applyNumberFormat="1" applyFont="1" applyFill="1" applyBorder="1" applyAlignment="1">
      <alignment horizontal="right"/>
    </xf>
    <xf numFmtId="167" fontId="10" fillId="3" borderId="1" xfId="0" applyNumberFormat="1" applyFont="1" applyFill="1" applyBorder="1" applyAlignment="1">
      <alignment horizontal="right"/>
    </xf>
    <xf numFmtId="2" fontId="15" fillId="0" borderId="1" xfId="1" applyNumberFormat="1" applyFont="1" applyFill="1" applyBorder="1" applyAlignment="1">
      <alignment horizontal="left"/>
    </xf>
    <xf numFmtId="0" fontId="15" fillId="0" borderId="1" xfId="0" applyFont="1" applyFill="1" applyBorder="1"/>
    <xf numFmtId="2" fontId="12" fillId="0" borderId="0" xfId="1" applyNumberFormat="1" applyFont="1" applyFill="1" applyBorder="1" applyAlignment="1">
      <alignment horizontal="left"/>
    </xf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11" fontId="12" fillId="0" borderId="0" xfId="0" applyNumberFormat="1" applyFont="1" applyFill="1" applyBorder="1"/>
    <xf numFmtId="1" fontId="12" fillId="0" borderId="0" xfId="0" applyNumberFormat="1" applyFont="1" applyFill="1" applyBorder="1"/>
    <xf numFmtId="0" fontId="16" fillId="0" borderId="0" xfId="0" applyFont="1" applyFill="1" applyBorder="1"/>
    <xf numFmtId="0" fontId="16" fillId="2" borderId="0" xfId="0" applyFont="1" applyFill="1" applyBorder="1"/>
  </cellXfs>
  <cellStyles count="3">
    <cellStyle name="Normal" xfId="0" builtinId="0"/>
    <cellStyle name="Normál 2" xfId="2"/>
    <cellStyle name="normálne_STD-GB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topLeftCell="E31" workbookViewId="0">
      <selection activeCell="M44" sqref="M44"/>
    </sheetView>
  </sheetViews>
  <sheetFormatPr defaultRowHeight="14.5" x14ac:dyDescent="0.35"/>
  <cols>
    <col min="1" max="1" width="8.7265625" customWidth="1"/>
    <col min="2" max="2" width="12.453125" bestFit="1" customWidth="1"/>
    <col min="3" max="3" width="24.54296875" customWidth="1"/>
    <col min="4" max="4" width="13.453125" bestFit="1" customWidth="1"/>
    <col min="5" max="5" width="13.81640625" bestFit="1" customWidth="1"/>
    <col min="6" max="6" width="13.81640625" customWidth="1"/>
    <col min="7" max="7" width="14.26953125" customWidth="1"/>
    <col min="8" max="8" width="9" bestFit="1" customWidth="1"/>
    <col min="9" max="10" width="7.81640625" bestFit="1" customWidth="1"/>
    <col min="11" max="11" width="6.81640625" bestFit="1" customWidth="1"/>
    <col min="13" max="13" width="16" bestFit="1" customWidth="1"/>
    <col min="14" max="14" width="15.7265625" customWidth="1"/>
    <col min="15" max="15" width="8.453125" bestFit="1" customWidth="1"/>
    <col min="16" max="16" width="12.453125" bestFit="1" customWidth="1"/>
    <col min="17" max="17" width="12.26953125" bestFit="1" customWidth="1"/>
    <col min="18" max="18" width="14.7265625" style="21" bestFit="1" customWidth="1"/>
    <col min="19" max="19" width="9.453125" style="21" bestFit="1" customWidth="1"/>
    <col min="20" max="20" width="16.7265625" style="31" bestFit="1" customWidth="1"/>
    <col min="21" max="21" width="10.81640625" style="31" bestFit="1" customWidth="1"/>
    <col min="22" max="22" width="16" style="31" bestFit="1" customWidth="1"/>
    <col min="23" max="23" width="10.1796875" bestFit="1" customWidth="1"/>
    <col min="24" max="24" width="16.1796875" style="31" bestFit="1" customWidth="1"/>
    <col min="25" max="25" width="10.81640625" bestFit="1" customWidth="1"/>
    <col min="26" max="26" width="15.26953125" style="31" bestFit="1" customWidth="1"/>
    <col min="27" max="27" width="10" bestFit="1" customWidth="1"/>
    <col min="28" max="28" width="15.26953125" style="31" bestFit="1" customWidth="1"/>
    <col min="29" max="29" width="10" style="31" bestFit="1" customWidth="1"/>
  </cols>
  <sheetData>
    <row r="1" spans="1:29" ht="73.5" customHeight="1" x14ac:dyDescent="0.35">
      <c r="A1" s="1" t="s">
        <v>0</v>
      </c>
      <c r="B1" s="1" t="s">
        <v>132</v>
      </c>
      <c r="C1" s="1" t="s">
        <v>1</v>
      </c>
      <c r="D1" s="2" t="s">
        <v>123</v>
      </c>
      <c r="E1" s="2" t="s">
        <v>2</v>
      </c>
      <c r="F1" s="2" t="s">
        <v>125</v>
      </c>
      <c r="G1" s="2" t="s">
        <v>3</v>
      </c>
      <c r="H1" s="4" t="s">
        <v>114</v>
      </c>
      <c r="I1" s="3" t="s">
        <v>4</v>
      </c>
      <c r="J1" s="3" t="s">
        <v>5</v>
      </c>
      <c r="K1" s="2" t="s">
        <v>6</v>
      </c>
      <c r="L1" s="3" t="s">
        <v>119</v>
      </c>
      <c r="M1" s="42" t="s">
        <v>100</v>
      </c>
      <c r="N1" s="42" t="s">
        <v>101</v>
      </c>
      <c r="O1" s="2" t="s">
        <v>7</v>
      </c>
      <c r="P1" s="23" t="s">
        <v>116</v>
      </c>
      <c r="Q1" s="23" t="s">
        <v>117</v>
      </c>
      <c r="R1" s="30" t="s">
        <v>28</v>
      </c>
      <c r="S1" s="30" t="s">
        <v>29</v>
      </c>
      <c r="T1" s="30" t="s">
        <v>30</v>
      </c>
      <c r="U1" s="5" t="s">
        <v>31</v>
      </c>
      <c r="V1" s="30" t="s">
        <v>32</v>
      </c>
      <c r="W1" s="5" t="s">
        <v>33</v>
      </c>
      <c r="X1" s="30" t="s">
        <v>34</v>
      </c>
      <c r="Y1" s="5" t="s">
        <v>35</v>
      </c>
      <c r="Z1" s="30" t="s">
        <v>36</v>
      </c>
      <c r="AA1" s="30" t="s">
        <v>37</v>
      </c>
      <c r="AB1"/>
      <c r="AC1"/>
    </row>
    <row r="2" spans="1:29" ht="15" x14ac:dyDescent="0.25">
      <c r="A2" s="6" t="s">
        <v>38</v>
      </c>
      <c r="B2" s="46" t="s">
        <v>133</v>
      </c>
      <c r="C2" s="40" t="s">
        <v>8</v>
      </c>
      <c r="D2" s="6" t="s">
        <v>110</v>
      </c>
      <c r="E2" s="6" t="s">
        <v>102</v>
      </c>
      <c r="F2" s="6" t="s">
        <v>126</v>
      </c>
      <c r="G2" s="26">
        <v>-1440</v>
      </c>
      <c r="H2" s="14">
        <v>185.27449268863299</v>
      </c>
      <c r="I2" s="8">
        <v>1.3680000000000001</v>
      </c>
      <c r="J2" s="8">
        <v>-1.161</v>
      </c>
      <c r="K2" s="15"/>
      <c r="L2" s="12"/>
      <c r="M2" s="12"/>
      <c r="N2" s="12"/>
      <c r="O2" s="15"/>
      <c r="P2" s="19"/>
      <c r="Q2" s="19"/>
      <c r="R2" s="25"/>
      <c r="S2" s="25"/>
      <c r="T2" s="25"/>
      <c r="U2" s="9"/>
      <c r="V2" s="25"/>
      <c r="W2" s="10"/>
      <c r="X2" s="25"/>
      <c r="Y2" s="11"/>
      <c r="Z2" s="25"/>
      <c r="AA2" s="25"/>
      <c r="AB2"/>
      <c r="AC2"/>
    </row>
    <row r="3" spans="1:29" ht="15" x14ac:dyDescent="0.25">
      <c r="A3" s="6" t="s">
        <v>39</v>
      </c>
      <c r="B3" s="46" t="s">
        <v>134</v>
      </c>
      <c r="C3" s="40" t="s">
        <v>8</v>
      </c>
      <c r="D3" s="6" t="s">
        <v>110</v>
      </c>
      <c r="E3" s="6" t="s">
        <v>103</v>
      </c>
      <c r="F3" s="6" t="s">
        <v>126</v>
      </c>
      <c r="G3" s="26">
        <v>-1370</v>
      </c>
      <c r="H3" s="14">
        <v>185.19012965490299</v>
      </c>
      <c r="I3" s="8">
        <v>2.2999999999999998</v>
      </c>
      <c r="J3" s="8">
        <v>-0.81299999999999994</v>
      </c>
      <c r="K3" s="15"/>
      <c r="L3" s="12"/>
      <c r="M3" s="12"/>
      <c r="N3" s="12"/>
      <c r="O3" s="15"/>
      <c r="P3" s="19"/>
      <c r="Q3" s="19"/>
      <c r="R3" s="25"/>
      <c r="S3" s="25"/>
      <c r="T3" s="25"/>
      <c r="U3" s="9"/>
      <c r="V3" s="25"/>
      <c r="W3" s="10"/>
      <c r="X3" s="25"/>
      <c r="Y3" s="11"/>
      <c r="Z3" s="25"/>
      <c r="AA3" s="25"/>
      <c r="AB3"/>
      <c r="AC3"/>
    </row>
    <row r="4" spans="1:29" ht="15" x14ac:dyDescent="0.25">
      <c r="A4" s="6" t="s">
        <v>40</v>
      </c>
      <c r="B4" s="46" t="s">
        <v>135</v>
      </c>
      <c r="C4" s="40" t="s">
        <v>8</v>
      </c>
      <c r="D4" s="6" t="s">
        <v>110</v>
      </c>
      <c r="E4" s="6" t="s">
        <v>102</v>
      </c>
      <c r="F4" s="6" t="s">
        <v>126</v>
      </c>
      <c r="G4" s="26">
        <v>-1345</v>
      </c>
      <c r="H4" s="14">
        <v>185.16</v>
      </c>
      <c r="I4" s="8">
        <v>1.4219999999999999</v>
      </c>
      <c r="J4" s="8">
        <v>-0.49099999999999999</v>
      </c>
      <c r="K4" s="16">
        <v>14.24559422699112</v>
      </c>
      <c r="L4" s="12">
        <v>0.3966782251399259</v>
      </c>
      <c r="M4" s="12">
        <f>-LOG(0.023/(($K4+1000)/(36.55+1000)-0.976)-1.0272)+8.63</f>
        <v>7.7141127099233255</v>
      </c>
      <c r="N4" s="17">
        <f>8.63-LOG(-(38.86-(K4))/(38.86-(1.0272*(K4))-10^3*(1.0272-1)))</f>
        <v>7.712016420176278</v>
      </c>
      <c r="O4" s="43">
        <v>0.70713744827233038</v>
      </c>
      <c r="P4" s="18">
        <v>1.9573371421016468E-5</v>
      </c>
      <c r="Q4" s="22">
        <v>1.1300691258872387E-5</v>
      </c>
      <c r="R4" s="25">
        <v>340.61627477787965</v>
      </c>
      <c r="S4" s="25">
        <v>3.7849325532193347</v>
      </c>
      <c r="T4" s="25">
        <v>5.6497775514522983</v>
      </c>
      <c r="U4" s="9">
        <v>7.8132257133913183E-2</v>
      </c>
      <c r="V4" s="25">
        <v>1.0035597957008831</v>
      </c>
      <c r="W4" s="10">
        <v>4.9415326731344997E-3</v>
      </c>
      <c r="X4" s="25">
        <v>33.265463994844403</v>
      </c>
      <c r="Y4" s="9">
        <v>0.48472938324110387</v>
      </c>
      <c r="Z4" s="25">
        <v>99.856172857752441</v>
      </c>
      <c r="AA4" s="25">
        <v>0.79269022060080496</v>
      </c>
      <c r="AB4"/>
      <c r="AC4"/>
    </row>
    <row r="5" spans="1:29" ht="15" x14ac:dyDescent="0.25">
      <c r="A5" s="6" t="s">
        <v>43</v>
      </c>
      <c r="B5" s="47" t="s">
        <v>179</v>
      </c>
      <c r="C5" s="40" t="s">
        <v>8</v>
      </c>
      <c r="D5" s="6" t="s">
        <v>110</v>
      </c>
      <c r="E5" s="6" t="s">
        <v>103</v>
      </c>
      <c r="F5" s="6" t="s">
        <v>126</v>
      </c>
      <c r="G5" s="27">
        <v>-1330</v>
      </c>
      <c r="H5" s="14">
        <v>185.141922207058</v>
      </c>
      <c r="I5" s="8">
        <v>1.87</v>
      </c>
      <c r="J5" s="8">
        <v>-1.61</v>
      </c>
      <c r="K5" s="12">
        <v>13.697120173866818</v>
      </c>
      <c r="L5" s="12">
        <v>0.12932173933122293</v>
      </c>
      <c r="M5" s="12">
        <f t="shared" ref="M5:M61" si="0">-LOG(0.023/(($K5+1000)/(36.55+1000)-0.976)-1.0272)+8.63</f>
        <v>7.5985949993438213</v>
      </c>
      <c r="N5" s="17">
        <f t="shared" ref="N5:N61" si="1">8.63-LOG(-(38.86-(K5))/(38.86-(1.0272*(K5))-10^3*(1.0272-1)))</f>
        <v>7.6111993616867508</v>
      </c>
      <c r="O5" s="12"/>
      <c r="P5" s="19"/>
      <c r="Q5" s="22"/>
      <c r="R5" s="25">
        <v>133.34384898355344</v>
      </c>
      <c r="S5" s="25">
        <v>1.7963836305556011</v>
      </c>
      <c r="T5" s="25">
        <v>12.973957443098675</v>
      </c>
      <c r="U5" s="9">
        <v>6.3411021362703934E-2</v>
      </c>
      <c r="V5" s="25">
        <v>0.98165414103894288</v>
      </c>
      <c r="W5" s="10">
        <v>9.5235398430941953E-4</v>
      </c>
      <c r="X5" s="25">
        <v>0.10308005432140915</v>
      </c>
      <c r="Y5" s="9">
        <v>0.36456316317392184</v>
      </c>
      <c r="Z5" s="25">
        <v>201.89864455353415</v>
      </c>
      <c r="AA5" s="25">
        <v>12.120549777719036</v>
      </c>
      <c r="AB5"/>
      <c r="AC5"/>
    </row>
    <row r="6" spans="1:29" ht="15" x14ac:dyDescent="0.25">
      <c r="A6" s="6" t="s">
        <v>45</v>
      </c>
      <c r="B6" s="46" t="s">
        <v>136</v>
      </c>
      <c r="C6" s="40" t="s">
        <v>8</v>
      </c>
      <c r="D6" s="6" t="s">
        <v>110</v>
      </c>
      <c r="E6" s="6" t="s">
        <v>103</v>
      </c>
      <c r="F6" s="6" t="s">
        <v>126</v>
      </c>
      <c r="G6" s="26">
        <v>-1282</v>
      </c>
      <c r="H6" s="14">
        <v>185.084073269643</v>
      </c>
      <c r="I6" s="8">
        <v>1.3759999999999999</v>
      </c>
      <c r="J6" s="8">
        <v>-1.26</v>
      </c>
      <c r="K6" s="15"/>
      <c r="L6" s="12"/>
      <c r="M6" s="12"/>
      <c r="N6" s="17"/>
      <c r="O6" s="15"/>
      <c r="P6" s="19"/>
      <c r="Q6" s="22"/>
      <c r="R6" s="25"/>
      <c r="S6" s="25"/>
      <c r="T6" s="25"/>
      <c r="U6" s="9"/>
      <c r="V6" s="25"/>
      <c r="W6" s="10"/>
      <c r="X6" s="25"/>
      <c r="Y6" s="9"/>
      <c r="Z6" s="25"/>
      <c r="AA6" s="25"/>
      <c r="AB6"/>
      <c r="AC6"/>
    </row>
    <row r="7" spans="1:29" ht="15" x14ac:dyDescent="0.25">
      <c r="A7" s="6" t="s">
        <v>44</v>
      </c>
      <c r="B7" s="46" t="s">
        <v>137</v>
      </c>
      <c r="C7" s="40" t="s">
        <v>9</v>
      </c>
      <c r="D7" s="6" t="s">
        <v>111</v>
      </c>
      <c r="E7" s="6" t="s">
        <v>102</v>
      </c>
      <c r="F7" s="6" t="s">
        <v>126</v>
      </c>
      <c r="G7" s="26">
        <v>-1262</v>
      </c>
      <c r="H7" s="14">
        <v>185.05996954572055</v>
      </c>
      <c r="I7" s="8">
        <v>1.196</v>
      </c>
      <c r="J7" s="8">
        <v>-1.3720000000000001</v>
      </c>
      <c r="K7" s="15"/>
      <c r="L7" s="12"/>
      <c r="M7" s="12"/>
      <c r="N7" s="17"/>
      <c r="O7" s="15"/>
      <c r="P7" s="19"/>
      <c r="Q7" s="22"/>
      <c r="R7" s="25"/>
      <c r="S7" s="25"/>
      <c r="T7" s="25"/>
      <c r="U7" s="9"/>
      <c r="V7" s="25"/>
      <c r="W7" s="10"/>
      <c r="X7" s="25"/>
      <c r="Y7" s="9"/>
      <c r="Z7" s="25"/>
      <c r="AA7" s="25"/>
      <c r="AB7"/>
      <c r="AC7"/>
    </row>
    <row r="8" spans="1:29" ht="15" x14ac:dyDescent="0.25">
      <c r="A8" s="6" t="s">
        <v>42</v>
      </c>
      <c r="B8" s="46" t="s">
        <v>138</v>
      </c>
      <c r="C8" s="40" t="s">
        <v>10</v>
      </c>
      <c r="D8" s="6" t="s">
        <v>110</v>
      </c>
      <c r="E8" s="6" t="s">
        <v>103</v>
      </c>
      <c r="F8" s="6" t="s">
        <v>126</v>
      </c>
      <c r="G8" s="26">
        <v>-1190</v>
      </c>
      <c r="H8" s="14">
        <v>184.97319613959863</v>
      </c>
      <c r="I8" s="8">
        <v>2.0129999999999999</v>
      </c>
      <c r="J8" s="8">
        <v>-0.91400000000000003</v>
      </c>
      <c r="K8" s="12">
        <v>13.889385031557012</v>
      </c>
      <c r="L8" s="12">
        <v>4.3710643352277416E-2</v>
      </c>
      <c r="M8" s="12">
        <f t="shared" si="0"/>
        <v>7.6419596275174957</v>
      </c>
      <c r="N8" s="17">
        <f t="shared" si="1"/>
        <v>7.648741162195023</v>
      </c>
      <c r="O8" s="12"/>
      <c r="P8" s="19"/>
      <c r="Q8" s="22"/>
      <c r="R8" s="25">
        <v>56.202147506448938</v>
      </c>
      <c r="S8" s="25">
        <v>1.7638058400346892</v>
      </c>
      <c r="T8" s="25">
        <v>3.9164931432657073</v>
      </c>
      <c r="U8" s="9">
        <v>3.1755204472326812E-2</v>
      </c>
      <c r="V8" s="25">
        <v>0.53978518885498861</v>
      </c>
      <c r="W8" s="10">
        <v>2.2038214140863567E-3</v>
      </c>
      <c r="X8" s="25">
        <v>45.196748006373149</v>
      </c>
      <c r="Y8" s="9">
        <v>0.48214223003196405</v>
      </c>
      <c r="Z8" s="25">
        <v>659.18425199784372</v>
      </c>
      <c r="AA8" s="25">
        <v>19.357625963069136</v>
      </c>
      <c r="AB8"/>
      <c r="AC8"/>
    </row>
    <row r="9" spans="1:29" ht="15" x14ac:dyDescent="0.25">
      <c r="A9" s="6" t="s">
        <v>41</v>
      </c>
      <c r="B9" s="46" t="s">
        <v>138</v>
      </c>
      <c r="C9" s="40" t="s">
        <v>11</v>
      </c>
      <c r="D9" s="6" t="s">
        <v>110</v>
      </c>
      <c r="E9" s="6" t="s">
        <v>103</v>
      </c>
      <c r="F9" s="6" t="s">
        <v>126</v>
      </c>
      <c r="G9" s="26">
        <v>-1190</v>
      </c>
      <c r="H9" s="14">
        <v>184.97319613959863</v>
      </c>
      <c r="I9" s="8">
        <v>2.0659999999999998</v>
      </c>
      <c r="J9" s="8">
        <v>5.2999999999999999E-2</v>
      </c>
      <c r="K9" s="15"/>
      <c r="L9" s="12"/>
      <c r="M9" s="12"/>
      <c r="N9" s="17"/>
      <c r="O9" s="15"/>
      <c r="P9" s="19"/>
      <c r="Q9" s="22"/>
      <c r="R9" s="25"/>
      <c r="S9" s="25"/>
      <c r="T9" s="25"/>
      <c r="U9" s="9"/>
      <c r="V9" s="25"/>
      <c r="W9" s="10"/>
      <c r="X9" s="25"/>
      <c r="Y9" s="9"/>
      <c r="Z9" s="25"/>
      <c r="AA9" s="25"/>
      <c r="AB9"/>
      <c r="AC9"/>
    </row>
    <row r="10" spans="1:29" ht="15" x14ac:dyDescent="0.25">
      <c r="A10" s="6" t="s">
        <v>46</v>
      </c>
      <c r="B10" s="46" t="s">
        <v>139</v>
      </c>
      <c r="C10" s="40" t="s">
        <v>12</v>
      </c>
      <c r="D10" s="6" t="s">
        <v>110</v>
      </c>
      <c r="E10" s="6" t="s">
        <v>104</v>
      </c>
      <c r="F10" s="6" t="s">
        <v>126</v>
      </c>
      <c r="G10" s="26">
        <v>-1180</v>
      </c>
      <c r="H10" s="14">
        <v>184.96114427763726</v>
      </c>
      <c r="I10" s="8">
        <v>2.1970000000000001</v>
      </c>
      <c r="J10" s="8">
        <v>-0.58199999999999996</v>
      </c>
      <c r="K10" s="15"/>
      <c r="L10" s="12"/>
      <c r="M10" s="12"/>
      <c r="N10" s="17"/>
      <c r="O10" s="15"/>
      <c r="P10" s="19"/>
      <c r="Q10" s="22"/>
      <c r="R10" s="25"/>
      <c r="S10" s="25"/>
      <c r="T10" s="25"/>
      <c r="U10" s="9"/>
      <c r="V10" s="25"/>
      <c r="W10" s="10"/>
      <c r="X10" s="25"/>
      <c r="Y10" s="9"/>
      <c r="Z10" s="25"/>
      <c r="AA10" s="25"/>
      <c r="AB10"/>
      <c r="AC10"/>
    </row>
    <row r="11" spans="1:29" ht="15" x14ac:dyDescent="0.25">
      <c r="A11" s="6" t="s">
        <v>47</v>
      </c>
      <c r="B11" s="46" t="s">
        <v>130</v>
      </c>
      <c r="C11" s="40" t="s">
        <v>11</v>
      </c>
      <c r="D11" s="6" t="s">
        <v>110</v>
      </c>
      <c r="E11" s="6" t="s">
        <v>104</v>
      </c>
      <c r="F11" s="6" t="s">
        <v>126</v>
      </c>
      <c r="G11" s="26">
        <v>-989</v>
      </c>
      <c r="H11" s="14">
        <v>184.73095371417494</v>
      </c>
      <c r="I11" s="8">
        <v>2.9820000000000002</v>
      </c>
      <c r="J11" s="8">
        <v>0.14799999999999999</v>
      </c>
      <c r="K11" s="15"/>
      <c r="L11" s="12"/>
      <c r="M11" s="12"/>
      <c r="N11" s="17"/>
      <c r="O11" s="15"/>
      <c r="P11" s="19"/>
      <c r="Q11" s="22"/>
      <c r="R11" s="25"/>
      <c r="S11" s="25"/>
      <c r="T11" s="25"/>
      <c r="U11" s="9"/>
      <c r="V11" s="25"/>
      <c r="W11" s="10"/>
      <c r="X11" s="25"/>
      <c r="Y11" s="9"/>
      <c r="Z11" s="25"/>
      <c r="AA11" s="25"/>
      <c r="AB11"/>
      <c r="AC11"/>
    </row>
    <row r="12" spans="1:29" ht="15" x14ac:dyDescent="0.25">
      <c r="A12" s="6" t="s">
        <v>48</v>
      </c>
      <c r="B12" s="46" t="s">
        <v>140</v>
      </c>
      <c r="C12" s="40" t="s">
        <v>11</v>
      </c>
      <c r="D12" s="6" t="s">
        <v>112</v>
      </c>
      <c r="E12" s="6" t="s">
        <v>104</v>
      </c>
      <c r="F12" s="6" t="s">
        <v>126</v>
      </c>
      <c r="G12" s="26">
        <v>-915</v>
      </c>
      <c r="H12" s="14">
        <v>184.64176993566076</v>
      </c>
      <c r="I12" s="8">
        <v>1.9670000000000001</v>
      </c>
      <c r="J12" s="8">
        <v>-0.127</v>
      </c>
      <c r="K12" s="12">
        <v>14.173035863538574</v>
      </c>
      <c r="L12" s="12">
        <v>0.1301921070084778</v>
      </c>
      <c r="M12" s="12">
        <f t="shared" si="0"/>
        <v>7.7001643320553548</v>
      </c>
      <c r="N12" s="17">
        <f t="shared" si="1"/>
        <v>7.6997119773477394</v>
      </c>
      <c r="O12" s="12"/>
      <c r="P12" s="19"/>
      <c r="Q12" s="22"/>
      <c r="R12" s="25">
        <v>57.615004475158635</v>
      </c>
      <c r="S12" s="25">
        <v>1.4709107180953009</v>
      </c>
      <c r="T12" s="25">
        <v>9.0066986449748327</v>
      </c>
      <c r="U12" s="9">
        <v>0.18305891582781764</v>
      </c>
      <c r="V12" s="25">
        <v>0.58217359523402035</v>
      </c>
      <c r="W12" s="10">
        <v>4.9278087783838059E-3</v>
      </c>
      <c r="X12" s="25">
        <v>19.76202205595445</v>
      </c>
      <c r="Y12" s="9">
        <v>0.26844217856846547</v>
      </c>
      <c r="Z12" s="25">
        <v>41.823731815484905</v>
      </c>
      <c r="AA12" s="25">
        <v>0.63356066222386409</v>
      </c>
      <c r="AB12"/>
      <c r="AC12"/>
    </row>
    <row r="13" spans="1:29" ht="15" x14ac:dyDescent="0.25">
      <c r="A13" s="6" t="s">
        <v>49</v>
      </c>
      <c r="B13" s="46" t="s">
        <v>140</v>
      </c>
      <c r="C13" s="40" t="s">
        <v>13</v>
      </c>
      <c r="D13" s="6" t="s">
        <v>110</v>
      </c>
      <c r="E13" s="6" t="s">
        <v>104</v>
      </c>
      <c r="F13" s="6" t="s">
        <v>126</v>
      </c>
      <c r="G13" s="26">
        <v>-915</v>
      </c>
      <c r="H13" s="14">
        <v>184.64176993566076</v>
      </c>
      <c r="I13" s="8">
        <v>1.7450000000000001</v>
      </c>
      <c r="J13" s="8">
        <v>-0.216</v>
      </c>
      <c r="K13" s="15"/>
      <c r="L13" s="12"/>
      <c r="M13" s="12"/>
      <c r="N13" s="17"/>
      <c r="O13" s="15"/>
      <c r="P13" s="19"/>
      <c r="Q13" s="22"/>
      <c r="R13" s="25">
        <v>69.589179219025496</v>
      </c>
      <c r="S13" s="25">
        <v>0.75230260378594282</v>
      </c>
      <c r="T13" s="25">
        <v>4.0193902687084693</v>
      </c>
      <c r="U13" s="9">
        <v>1.4082534390133142E-2</v>
      </c>
      <c r="V13" s="25">
        <v>0.58805708134234658</v>
      </c>
      <c r="W13" s="10">
        <v>1.6285772544406187E-3</v>
      </c>
      <c r="X13" s="25">
        <v>35.805054040952022</v>
      </c>
      <c r="Y13" s="9">
        <v>0.10292146861969421</v>
      </c>
      <c r="Z13" s="25">
        <v>44.918413648007025</v>
      </c>
      <c r="AA13" s="25">
        <v>1.0573361226591658</v>
      </c>
      <c r="AB13"/>
      <c r="AC13"/>
    </row>
    <row r="14" spans="1:29" ht="15" x14ac:dyDescent="0.25">
      <c r="A14" s="6" t="s">
        <v>50</v>
      </c>
      <c r="B14" s="47" t="s">
        <v>180</v>
      </c>
      <c r="C14" s="40" t="s">
        <v>14</v>
      </c>
      <c r="D14" s="7" t="s">
        <v>112</v>
      </c>
      <c r="E14" s="7" t="s">
        <v>103</v>
      </c>
      <c r="F14" s="6" t="s">
        <v>126</v>
      </c>
      <c r="G14" s="13">
        <v>-860</v>
      </c>
      <c r="H14" s="14">
        <v>184.57548469487318</v>
      </c>
      <c r="I14" s="8">
        <v>0.1906932783007754</v>
      </c>
      <c r="J14" s="8">
        <v>-0.86559599886467975</v>
      </c>
      <c r="K14" s="12">
        <v>13.45526365750327</v>
      </c>
      <c r="L14" s="12">
        <v>4.8986438447640168E-2</v>
      </c>
      <c r="M14" s="12">
        <f t="shared" si="0"/>
        <v>7.538406495088104</v>
      </c>
      <c r="N14" s="17">
        <f t="shared" si="1"/>
        <v>7.5597896770399231</v>
      </c>
      <c r="O14" s="12"/>
      <c r="P14" s="19"/>
      <c r="Q14" s="22"/>
      <c r="R14" s="25">
        <v>222.60134799476734</v>
      </c>
      <c r="S14" s="25">
        <v>4.8089051843887436</v>
      </c>
      <c r="T14" s="25">
        <v>13.209092647661018</v>
      </c>
      <c r="U14" s="9">
        <v>3.11409198390197E-2</v>
      </c>
      <c r="V14" s="25">
        <v>0.9053603773692025</v>
      </c>
      <c r="W14" s="10">
        <v>2.1165778744215067E-3</v>
      </c>
      <c r="X14" s="25">
        <v>9.9881936298276269E-2</v>
      </c>
      <c r="Y14" s="9">
        <v>0.34234955201618916</v>
      </c>
      <c r="Z14" s="25">
        <v>608.41196040087141</v>
      </c>
      <c r="AA14" s="25">
        <v>8.0198311450558037</v>
      </c>
      <c r="AB14"/>
      <c r="AC14"/>
    </row>
    <row r="15" spans="1:29" ht="15" x14ac:dyDescent="0.25">
      <c r="A15" s="6" t="s">
        <v>51</v>
      </c>
      <c r="B15" s="47" t="s">
        <v>180</v>
      </c>
      <c r="C15" s="40" t="s">
        <v>15</v>
      </c>
      <c r="D15" s="7" t="s">
        <v>111</v>
      </c>
      <c r="E15" s="7" t="s">
        <v>103</v>
      </c>
      <c r="F15" s="6" t="s">
        <v>126</v>
      </c>
      <c r="G15" s="13">
        <v>-860</v>
      </c>
      <c r="H15" s="14">
        <v>184.57548469487318</v>
      </c>
      <c r="I15" s="8">
        <v>0.89600000000000002</v>
      </c>
      <c r="J15" s="8">
        <v>-0.503</v>
      </c>
      <c r="K15" s="12">
        <v>13.784248003930411</v>
      </c>
      <c r="L15" s="12">
        <v>5.9901283827601404E-2</v>
      </c>
      <c r="M15" s="12">
        <f t="shared" si="0"/>
        <v>7.618685995885369</v>
      </c>
      <c r="N15" s="17">
        <f t="shared" si="1"/>
        <v>7.6285434925200004</v>
      </c>
      <c r="O15" s="12"/>
      <c r="P15" s="19"/>
      <c r="Q15" s="22"/>
      <c r="R15" s="25">
        <v>678.46432880693749</v>
      </c>
      <c r="S15" s="25">
        <v>8.1678050580208197</v>
      </c>
      <c r="T15" s="25">
        <v>16.585309679801409</v>
      </c>
      <c r="U15" s="9">
        <v>0.28648754404137855</v>
      </c>
      <c r="V15" s="25">
        <v>1.3130325323158993</v>
      </c>
      <c r="W15" s="25">
        <v>3.7060560066736257E-3</v>
      </c>
      <c r="X15" s="25">
        <v>9.2253243917357911E-2</v>
      </c>
      <c r="Y15" s="9">
        <v>0.29539006360724424</v>
      </c>
      <c r="Z15" s="25">
        <v>1373.1440005578106</v>
      </c>
      <c r="AA15" s="25">
        <v>11.083054683930841</v>
      </c>
      <c r="AB15"/>
      <c r="AC15"/>
    </row>
    <row r="16" spans="1:29" ht="15" x14ac:dyDescent="0.25">
      <c r="A16" s="6" t="s">
        <v>52</v>
      </c>
      <c r="B16" s="47" t="s">
        <v>181</v>
      </c>
      <c r="C16" s="40" t="s">
        <v>9</v>
      </c>
      <c r="D16" s="7" t="s">
        <v>111</v>
      </c>
      <c r="E16" s="7" t="s">
        <v>105</v>
      </c>
      <c r="F16" s="7" t="s">
        <v>127</v>
      </c>
      <c r="G16" s="13">
        <v>-753</v>
      </c>
      <c r="H16" s="14">
        <v>184.44652977188645</v>
      </c>
      <c r="I16" s="8">
        <v>1.0900000000000001</v>
      </c>
      <c r="J16" s="8">
        <v>-0.874</v>
      </c>
      <c r="K16" s="12">
        <v>14.42399337392275</v>
      </c>
      <c r="L16" s="12">
        <v>6.4675158685911782E-2</v>
      </c>
      <c r="M16" s="12">
        <f t="shared" si="0"/>
        <v>7.7469994895242555</v>
      </c>
      <c r="N16" s="17">
        <f t="shared" si="1"/>
        <v>7.7411516177127471</v>
      </c>
      <c r="O16" s="12"/>
      <c r="P16" s="19"/>
      <c r="Q16" s="22"/>
      <c r="R16" s="25">
        <v>571.00056255809079</v>
      </c>
      <c r="S16" s="25">
        <v>5.3337124609753017</v>
      </c>
      <c r="T16" s="25">
        <v>17.83770478636001</v>
      </c>
      <c r="U16" s="9">
        <v>0.10381791301028521</v>
      </c>
      <c r="V16" s="25">
        <v>1.3117666965098127</v>
      </c>
      <c r="W16" s="10">
        <v>7.4160708322153846E-3</v>
      </c>
      <c r="X16" s="25">
        <v>6.3246457766850908E-2</v>
      </c>
      <c r="Y16" s="9">
        <v>0.17705391879529295</v>
      </c>
      <c r="Z16" s="25">
        <v>738.1123319558701</v>
      </c>
      <c r="AA16" s="25">
        <v>4.3964594704179634</v>
      </c>
      <c r="AB16"/>
      <c r="AC16"/>
    </row>
    <row r="17" spans="1:29" ht="15" x14ac:dyDescent="0.25">
      <c r="A17" s="6" t="s">
        <v>53</v>
      </c>
      <c r="B17" s="46" t="s">
        <v>141</v>
      </c>
      <c r="C17" s="40" t="s">
        <v>9</v>
      </c>
      <c r="D17" s="6" t="s">
        <v>111</v>
      </c>
      <c r="E17" s="6" t="s">
        <v>104</v>
      </c>
      <c r="F17" s="7" t="s">
        <v>127</v>
      </c>
      <c r="G17" s="26">
        <v>-682</v>
      </c>
      <c r="H17" s="14">
        <v>184.36096155196066</v>
      </c>
      <c r="I17" s="8">
        <v>1.3480000000000001</v>
      </c>
      <c r="J17" s="8">
        <v>-0.72599999999999998</v>
      </c>
      <c r="K17" s="16">
        <v>14.676858679640748</v>
      </c>
      <c r="L17" s="12">
        <v>5.8965392441394156E-2</v>
      </c>
      <c r="M17" s="12">
        <f t="shared" si="0"/>
        <v>7.7905881656159588</v>
      </c>
      <c r="N17" s="17">
        <f t="shared" si="1"/>
        <v>7.7800139504481232</v>
      </c>
      <c r="O17" s="43">
        <v>0.70714656084250616</v>
      </c>
      <c r="P17" s="19">
        <v>1.3882503765752746E-5</v>
      </c>
      <c r="Q17" s="22">
        <v>1.0000000000000001E-5</v>
      </c>
      <c r="R17" s="25">
        <v>609.43205599915473</v>
      </c>
      <c r="S17" s="25">
        <v>9.0298043293677086</v>
      </c>
      <c r="T17" s="25">
        <v>16.4369285872814</v>
      </c>
      <c r="U17" s="9">
        <v>0.10542877267117308</v>
      </c>
      <c r="V17" s="25">
        <v>1.2837298290257404</v>
      </c>
      <c r="W17" s="10">
        <v>3.2105294760778297E-3</v>
      </c>
      <c r="X17" s="25">
        <v>74.488152994806825</v>
      </c>
      <c r="Y17" s="9">
        <v>0.92287905440558837</v>
      </c>
      <c r="Z17" s="25">
        <v>696.82233469084213</v>
      </c>
      <c r="AA17" s="25">
        <v>7.0773702906991369</v>
      </c>
      <c r="AB17"/>
      <c r="AC17"/>
    </row>
    <row r="18" spans="1:29" ht="15" x14ac:dyDescent="0.25">
      <c r="A18" s="6" t="s">
        <v>54</v>
      </c>
      <c r="B18" s="46" t="s">
        <v>142</v>
      </c>
      <c r="C18" s="40" t="s">
        <v>14</v>
      </c>
      <c r="D18" s="6" t="s">
        <v>112</v>
      </c>
      <c r="E18" s="6" t="s">
        <v>103</v>
      </c>
      <c r="F18" s="7" t="s">
        <v>127</v>
      </c>
      <c r="G18" s="26">
        <v>-378</v>
      </c>
      <c r="H18" s="14">
        <v>183.99458494833479</v>
      </c>
      <c r="I18" s="8">
        <v>1.327</v>
      </c>
      <c r="J18" s="8">
        <v>-0.36</v>
      </c>
      <c r="K18" s="16">
        <v>13.808500982893769</v>
      </c>
      <c r="L18" s="12">
        <v>2.7127028295168987E-2</v>
      </c>
      <c r="M18" s="12">
        <f t="shared" si="0"/>
        <v>7.6241455802725779</v>
      </c>
      <c r="N18" s="17">
        <f t="shared" si="1"/>
        <v>7.6332714983776997</v>
      </c>
      <c r="O18" s="16"/>
      <c r="P18" s="20"/>
      <c r="Q18" s="22"/>
      <c r="R18" s="25">
        <v>441.10629841966738</v>
      </c>
      <c r="S18" s="25">
        <v>11.280838025886901</v>
      </c>
      <c r="T18" s="25">
        <v>8.8845375501683002</v>
      </c>
      <c r="U18" s="9">
        <v>8.8748474240061659E-2</v>
      </c>
      <c r="V18" s="25">
        <v>1.0748513887807114</v>
      </c>
      <c r="W18" s="10">
        <v>4.2290352134456404E-3</v>
      </c>
      <c r="X18" s="25">
        <v>50.360370551762308</v>
      </c>
      <c r="Y18" s="9">
        <v>0.38559424497901507</v>
      </c>
      <c r="Z18" s="25">
        <v>285.20762802792621</v>
      </c>
      <c r="AA18" s="25">
        <v>8.1968616251130921</v>
      </c>
      <c r="AB18"/>
      <c r="AC18"/>
    </row>
    <row r="19" spans="1:29" ht="15" x14ac:dyDescent="0.25">
      <c r="A19" s="6" t="s">
        <v>55</v>
      </c>
      <c r="B19" s="46" t="s">
        <v>143</v>
      </c>
      <c r="C19" s="40" t="s">
        <v>13</v>
      </c>
      <c r="D19" s="6" t="s">
        <v>112</v>
      </c>
      <c r="E19" s="6" t="s">
        <v>104</v>
      </c>
      <c r="F19" s="7" t="s">
        <v>127</v>
      </c>
      <c r="G19" s="26">
        <v>-118</v>
      </c>
      <c r="H19" s="14">
        <v>183.75047826087047</v>
      </c>
      <c r="I19" s="8">
        <v>1.897</v>
      </c>
      <c r="J19" s="8">
        <v>0.24299999999999999</v>
      </c>
      <c r="K19" s="12">
        <v>14.616177556810994</v>
      </c>
      <c r="L19" s="12">
        <v>0.19126779783604755</v>
      </c>
      <c r="M19" s="12">
        <f t="shared" si="0"/>
        <v>7.7804233970647925</v>
      </c>
      <c r="N19" s="17">
        <f t="shared" si="1"/>
        <v>7.7709279835044844</v>
      </c>
      <c r="O19" s="12"/>
      <c r="P19" s="19"/>
      <c r="Q19" s="22"/>
      <c r="R19" s="25">
        <v>83.681651974666764</v>
      </c>
      <c r="S19" s="24">
        <v>4.9562856735176384</v>
      </c>
      <c r="T19" s="25">
        <v>9.6089375316093459</v>
      </c>
      <c r="U19" s="9">
        <v>4.4973697279707257E-2</v>
      </c>
      <c r="V19" s="25">
        <v>0.61939343498747912</v>
      </c>
      <c r="W19" s="10">
        <v>3.4285182054600437E-3</v>
      </c>
      <c r="X19" s="25">
        <v>32.031272839137216</v>
      </c>
      <c r="Y19" s="9">
        <v>9.7083637817902801E-2</v>
      </c>
      <c r="Z19" s="25">
        <v>280.67564347285719</v>
      </c>
      <c r="AA19" s="25">
        <v>1.970721072751854</v>
      </c>
      <c r="AB19"/>
      <c r="AC19"/>
    </row>
    <row r="20" spans="1:29" ht="15" x14ac:dyDescent="0.25">
      <c r="A20" s="6" t="s">
        <v>56</v>
      </c>
      <c r="B20" s="46" t="s">
        <v>143</v>
      </c>
      <c r="C20" s="40" t="s">
        <v>9</v>
      </c>
      <c r="D20" s="6" t="s">
        <v>111</v>
      </c>
      <c r="E20" s="6" t="s">
        <v>104</v>
      </c>
      <c r="F20" s="7" t="s">
        <v>127</v>
      </c>
      <c r="G20" s="26">
        <v>-118</v>
      </c>
      <c r="H20" s="14">
        <v>183.75047826087047</v>
      </c>
      <c r="I20" s="8">
        <v>0.85599999999999998</v>
      </c>
      <c r="J20" s="8">
        <v>-0.97499999999999998</v>
      </c>
      <c r="K20" s="16">
        <v>13.240664727997897</v>
      </c>
      <c r="L20" s="12">
        <v>0.15357931779757308</v>
      </c>
      <c r="M20" s="12">
        <f t="shared" si="0"/>
        <v>7.4783664048523022</v>
      </c>
      <c r="N20" s="17">
        <f t="shared" si="1"/>
        <v>7.509415344962993</v>
      </c>
      <c r="O20" s="16"/>
      <c r="P20" s="20"/>
      <c r="Q20" s="20"/>
      <c r="R20" s="25">
        <v>1069.78921158089</v>
      </c>
      <c r="S20" s="25">
        <v>21.582623328554295</v>
      </c>
      <c r="T20" s="25">
        <v>18.576492231071104</v>
      </c>
      <c r="U20" s="9">
        <v>0.17746099691257383</v>
      </c>
      <c r="V20" s="25">
        <v>1.5112030668595562</v>
      </c>
      <c r="W20" s="10">
        <v>3.7177365743440035E-3</v>
      </c>
      <c r="X20" s="25">
        <v>106.21009111513547</v>
      </c>
      <c r="Y20" s="9">
        <v>0.40831969212344249</v>
      </c>
      <c r="Z20" s="25">
        <v>1099.6778002884105</v>
      </c>
      <c r="AA20" s="25">
        <v>26.452473183359864</v>
      </c>
      <c r="AB20"/>
      <c r="AC20"/>
    </row>
    <row r="21" spans="1:29" ht="15" x14ac:dyDescent="0.25">
      <c r="A21" s="6" t="s">
        <v>57</v>
      </c>
      <c r="B21" s="46" t="s">
        <v>144</v>
      </c>
      <c r="C21" s="40" t="s">
        <v>16</v>
      </c>
      <c r="D21" s="6" t="s">
        <v>112</v>
      </c>
      <c r="E21" s="6" t="s">
        <v>103</v>
      </c>
      <c r="F21" s="7" t="s">
        <v>127</v>
      </c>
      <c r="G21" s="26">
        <v>-84</v>
      </c>
      <c r="H21" s="14">
        <v>183.73052173913098</v>
      </c>
      <c r="I21" s="8">
        <v>1.5229999999999999</v>
      </c>
      <c r="J21" s="8">
        <v>-0.60299999999999998</v>
      </c>
      <c r="K21" s="15"/>
      <c r="L21" s="12"/>
      <c r="M21" s="12"/>
      <c r="N21" s="17"/>
      <c r="O21" s="15"/>
      <c r="P21" s="19"/>
      <c r="Q21" s="19"/>
      <c r="R21" s="25">
        <v>118.44154304509186</v>
      </c>
      <c r="S21" s="25">
        <v>5.0431991222550598</v>
      </c>
      <c r="T21" s="25">
        <v>10.983068017401768</v>
      </c>
      <c r="U21" s="9">
        <v>6.5072007570292759E-2</v>
      </c>
      <c r="V21" s="25">
        <v>0.73692569309091704</v>
      </c>
      <c r="W21" s="10">
        <v>2.2015418975599933E-3</v>
      </c>
      <c r="X21" s="25">
        <v>59.63918901356945</v>
      </c>
      <c r="Y21" s="9">
        <v>0.73501657554684419</v>
      </c>
      <c r="Z21" s="25">
        <v>345.86282003729502</v>
      </c>
      <c r="AA21" s="25">
        <v>3.261555475221054</v>
      </c>
      <c r="AB21"/>
      <c r="AC21"/>
    </row>
    <row r="22" spans="1:29" ht="15" x14ac:dyDescent="0.25">
      <c r="A22" s="6" t="s">
        <v>58</v>
      </c>
      <c r="B22" s="46" t="s">
        <v>144</v>
      </c>
      <c r="C22" s="40" t="s">
        <v>9</v>
      </c>
      <c r="D22" s="6" t="s">
        <v>111</v>
      </c>
      <c r="E22" s="6" t="s">
        <v>103</v>
      </c>
      <c r="F22" s="7" t="s">
        <v>127</v>
      </c>
      <c r="G22" s="26">
        <v>-84</v>
      </c>
      <c r="H22" s="14">
        <v>183.73052173913098</v>
      </c>
      <c r="I22" s="8">
        <v>0.38800000000000001</v>
      </c>
      <c r="J22" s="8">
        <v>-0.92200000000000004</v>
      </c>
      <c r="K22" s="16">
        <v>15.643721407451682</v>
      </c>
      <c r="L22" s="12">
        <v>0.26431421415637574</v>
      </c>
      <c r="M22" s="12">
        <f t="shared" si="0"/>
        <v>7.9330665603404444</v>
      </c>
      <c r="N22" s="17">
        <f t="shared" si="1"/>
        <v>7.9085702090720993</v>
      </c>
      <c r="O22" s="16"/>
      <c r="P22" s="20"/>
      <c r="Q22" s="20"/>
      <c r="R22" s="25">
        <v>620.82168409996041</v>
      </c>
      <c r="S22" s="25">
        <v>23.264967608338537</v>
      </c>
      <c r="T22" s="25">
        <v>13.493184113375923</v>
      </c>
      <c r="U22" s="9">
        <v>0.12626425996848645</v>
      </c>
      <c r="V22" s="25">
        <v>1.3313745717754986</v>
      </c>
      <c r="W22" s="10">
        <v>7.043428211354826E-3</v>
      </c>
      <c r="X22" s="25">
        <v>93.218756096109914</v>
      </c>
      <c r="Y22" s="9">
        <v>0.49420923259516669</v>
      </c>
      <c r="Z22" s="25">
        <v>940.05190595582224</v>
      </c>
      <c r="AA22" s="25">
        <v>10.899441157151506</v>
      </c>
      <c r="AB22"/>
      <c r="AC22"/>
    </row>
    <row r="23" spans="1:29" ht="15" x14ac:dyDescent="0.25">
      <c r="A23" s="6" t="s">
        <v>59</v>
      </c>
      <c r="B23" s="46" t="s">
        <v>145</v>
      </c>
      <c r="C23" s="40" t="s">
        <v>9</v>
      </c>
      <c r="D23" s="6" t="s">
        <v>111</v>
      </c>
      <c r="E23" s="6" t="s">
        <v>103</v>
      </c>
      <c r="F23" s="7" t="s">
        <v>127</v>
      </c>
      <c r="G23" s="26">
        <v>-71</v>
      </c>
      <c r="H23" s="14">
        <v>183.72289130434822</v>
      </c>
      <c r="I23" s="8">
        <v>0.77300000000000002</v>
      </c>
      <c r="J23" s="8">
        <v>-1.7210000000000001</v>
      </c>
      <c r="K23" s="16">
        <v>14.77777649664791</v>
      </c>
      <c r="L23" s="12">
        <v>0.27686299615790477</v>
      </c>
      <c r="M23" s="12">
        <f t="shared" si="0"/>
        <v>7.8071126428501678</v>
      </c>
      <c r="N23" s="17">
        <f t="shared" si="1"/>
        <v>7.7948130160622586</v>
      </c>
      <c r="O23" s="44"/>
      <c r="P23" s="20"/>
      <c r="Q23" s="20"/>
      <c r="R23" s="25">
        <v>583.54342941799302</v>
      </c>
      <c r="S23" s="25">
        <v>20.257120262152853</v>
      </c>
      <c r="T23" s="25">
        <v>17.952439561305212</v>
      </c>
      <c r="U23" s="9">
        <v>0.30559746282890538</v>
      </c>
      <c r="V23" s="25">
        <v>1.2805363704341353</v>
      </c>
      <c r="W23" s="10">
        <v>9.8801650160107897E-3</v>
      </c>
      <c r="X23" s="25">
        <v>195.22939244498676</v>
      </c>
      <c r="Y23" s="9">
        <v>1.8633474266492389</v>
      </c>
      <c r="Z23" s="25">
        <v>2999.8801322656504</v>
      </c>
      <c r="AA23" s="25">
        <v>121.86710871271896</v>
      </c>
      <c r="AB23"/>
      <c r="AC23"/>
    </row>
    <row r="24" spans="1:29" ht="15" x14ac:dyDescent="0.25">
      <c r="A24" s="6" t="s">
        <v>60</v>
      </c>
      <c r="B24" s="46" t="s">
        <v>145</v>
      </c>
      <c r="C24" s="40" t="s">
        <v>11</v>
      </c>
      <c r="D24" s="6" t="s">
        <v>110</v>
      </c>
      <c r="E24" s="6" t="s">
        <v>103</v>
      </c>
      <c r="F24" s="7" t="s">
        <v>127</v>
      </c>
      <c r="G24" s="26">
        <v>-71</v>
      </c>
      <c r="H24" s="14">
        <v>183.72289130434822</v>
      </c>
      <c r="I24" s="8">
        <v>2.6309999999999998</v>
      </c>
      <c r="J24" s="8">
        <v>-0.223</v>
      </c>
      <c r="K24" s="12">
        <v>13.35284676080728</v>
      </c>
      <c r="L24" s="16">
        <v>0.25110679740328773</v>
      </c>
      <c r="M24" s="12">
        <f t="shared" si="0"/>
        <v>7.5106362725424125</v>
      </c>
      <c r="N24" s="17">
        <f t="shared" si="1"/>
        <v>7.5363704538842793</v>
      </c>
      <c r="O24" s="45"/>
      <c r="P24" s="19"/>
      <c r="Q24" s="19"/>
      <c r="R24" s="25">
        <v>86.395931715350585</v>
      </c>
      <c r="S24" s="24">
        <v>5.7095888407941491</v>
      </c>
      <c r="T24" s="25">
        <v>4.8410520756711257</v>
      </c>
      <c r="U24" s="9">
        <v>3.0340120622812845E-2</v>
      </c>
      <c r="V24" s="25">
        <v>0.61211071589619992</v>
      </c>
      <c r="W24" s="10">
        <v>3.1645923501587374E-3</v>
      </c>
      <c r="X24" s="25">
        <v>38.362356845540631</v>
      </c>
      <c r="Y24" s="9">
        <v>7.2248319784968429E-2</v>
      </c>
      <c r="Z24" s="25">
        <v>143.21999644994796</v>
      </c>
      <c r="AA24" s="25">
        <v>1.3523133626960351</v>
      </c>
      <c r="AB24"/>
      <c r="AC24"/>
    </row>
    <row r="25" spans="1:29" ht="15" x14ac:dyDescent="0.25">
      <c r="A25" s="6" t="s">
        <v>61</v>
      </c>
      <c r="B25" s="46" t="s">
        <v>146</v>
      </c>
      <c r="C25" s="40" t="s">
        <v>9</v>
      </c>
      <c r="D25" s="6" t="s">
        <v>111</v>
      </c>
      <c r="E25" s="6" t="s">
        <v>104</v>
      </c>
      <c r="F25" s="7" t="s">
        <v>127</v>
      </c>
      <c r="G25" s="26">
        <v>-61</v>
      </c>
      <c r="H25" s="14">
        <v>183.71702173913073</v>
      </c>
      <c r="I25" s="8">
        <v>1.276</v>
      </c>
      <c r="J25" s="8">
        <v>-1.02</v>
      </c>
      <c r="K25" s="16">
        <v>14.432536219946224</v>
      </c>
      <c r="L25" s="12">
        <v>0.23507623464613076</v>
      </c>
      <c r="M25" s="12">
        <f t="shared" si="0"/>
        <v>7.7485273351672959</v>
      </c>
      <c r="N25" s="17">
        <f t="shared" si="1"/>
        <v>7.7425092232763877</v>
      </c>
      <c r="O25" s="44"/>
      <c r="P25" s="20"/>
      <c r="Q25" s="20"/>
      <c r="R25" s="25">
        <v>514.59498729717245</v>
      </c>
      <c r="S25" s="25">
        <v>4.1633319989322652</v>
      </c>
      <c r="T25" s="25">
        <v>13.934813548640063</v>
      </c>
      <c r="U25" s="9">
        <v>0.11307384101949511</v>
      </c>
      <c r="V25" s="25">
        <v>1.1869796749517918</v>
      </c>
      <c r="W25" s="10">
        <v>1.071385708657875E-2</v>
      </c>
      <c r="X25" s="25">
        <v>131.52680730982487</v>
      </c>
      <c r="Y25" s="9">
        <v>0.75769739103706057</v>
      </c>
      <c r="Z25" s="25">
        <v>2633.4953302519621</v>
      </c>
      <c r="AA25" s="25">
        <v>68.481590311189635</v>
      </c>
      <c r="AB25"/>
      <c r="AC25"/>
    </row>
    <row r="26" spans="1:29" ht="15" x14ac:dyDescent="0.25">
      <c r="A26" s="6" t="s">
        <v>62</v>
      </c>
      <c r="B26" s="46" t="s">
        <v>147</v>
      </c>
      <c r="C26" s="40" t="s">
        <v>17</v>
      </c>
      <c r="D26" s="6" t="s">
        <v>112</v>
      </c>
      <c r="E26" s="6" t="s">
        <v>103</v>
      </c>
      <c r="F26" s="7" t="s">
        <v>127</v>
      </c>
      <c r="G26" s="26">
        <v>-46</v>
      </c>
      <c r="H26" s="14">
        <v>183.70821739130449</v>
      </c>
      <c r="I26" s="8">
        <v>0.57499999999999996</v>
      </c>
      <c r="J26" s="8">
        <v>-0.54100000000000004</v>
      </c>
      <c r="K26" s="16">
        <v>14.326785474102877</v>
      </c>
      <c r="L26" s="16">
        <v>0.39582282035705985</v>
      </c>
      <c r="M26" s="12">
        <f t="shared" si="0"/>
        <v>7.7293182310821944</v>
      </c>
      <c r="N26" s="17">
        <f t="shared" si="1"/>
        <v>7.725466254884731</v>
      </c>
      <c r="O26" s="44">
        <v>0.7070903935735573</v>
      </c>
      <c r="P26" s="20">
        <v>5.4078077391193778E-6</v>
      </c>
      <c r="Q26" s="22">
        <v>1.0000000000000001E-5</v>
      </c>
      <c r="R26" s="25">
        <v>309.79409595305361</v>
      </c>
      <c r="S26" s="25">
        <v>3.0550504633038926</v>
      </c>
      <c r="T26" s="25">
        <v>12.575242648708686</v>
      </c>
      <c r="U26" s="9">
        <v>4.8696252023187593E-2</v>
      </c>
      <c r="V26" s="25">
        <v>1.099251165408468</v>
      </c>
      <c r="W26" s="10">
        <v>1.2097740907549951E-2</v>
      </c>
      <c r="X26" s="25">
        <v>57.73964514532819</v>
      </c>
      <c r="Y26" s="9">
        <v>0.17893286024456745</v>
      </c>
      <c r="Z26" s="25">
        <v>72.004010610088116</v>
      </c>
      <c r="AA26" s="25">
        <v>1.7072688704653285</v>
      </c>
      <c r="AB26"/>
      <c r="AC26"/>
    </row>
    <row r="27" spans="1:29" ht="15" x14ac:dyDescent="0.25">
      <c r="A27" s="6" t="s">
        <v>63</v>
      </c>
      <c r="B27" s="46" t="s">
        <v>148</v>
      </c>
      <c r="C27" s="40" t="s">
        <v>11</v>
      </c>
      <c r="D27" s="6" t="s">
        <v>110</v>
      </c>
      <c r="E27" s="6" t="s">
        <v>104</v>
      </c>
      <c r="F27" s="7" t="s">
        <v>128</v>
      </c>
      <c r="G27" s="26">
        <v>-22</v>
      </c>
      <c r="H27" s="14">
        <v>183.69413043478249</v>
      </c>
      <c r="I27" s="8">
        <v>2.0830000000000002</v>
      </c>
      <c r="J27" s="8">
        <v>-0.311</v>
      </c>
      <c r="K27" s="12">
        <v>14.41622687721944</v>
      </c>
      <c r="L27" s="12">
        <v>9.1165073681642422E-2</v>
      </c>
      <c r="M27" s="12">
        <f t="shared" si="0"/>
        <v>7.7456069225876778</v>
      </c>
      <c r="N27" s="17">
        <f t="shared" si="1"/>
        <v>7.7399145208437128</v>
      </c>
      <c r="O27" s="44"/>
      <c r="P27" s="20"/>
      <c r="Q27" s="20"/>
      <c r="R27" s="25">
        <v>47.185542605977787</v>
      </c>
      <c r="S27" s="25">
        <v>3.0550504633038935</v>
      </c>
      <c r="T27" s="25">
        <v>2.7200857517415558</v>
      </c>
      <c r="U27" s="9">
        <v>3.4380979588073068E-2</v>
      </c>
      <c r="V27" s="25">
        <v>0.55441009110726558</v>
      </c>
      <c r="W27" s="10">
        <v>5.8862632188083812E-3</v>
      </c>
      <c r="X27" s="25">
        <v>21.304554875477564</v>
      </c>
      <c r="Y27" s="9">
        <v>0.30435518155660291</v>
      </c>
      <c r="Z27" s="25">
        <v>71.280542455950595</v>
      </c>
      <c r="AA27" s="25">
        <v>18.239702810883713</v>
      </c>
      <c r="AB27"/>
      <c r="AC27"/>
    </row>
    <row r="28" spans="1:29" ht="15" x14ac:dyDescent="0.25">
      <c r="A28" s="6" t="s">
        <v>64</v>
      </c>
      <c r="B28" s="46" t="s">
        <v>148</v>
      </c>
      <c r="C28" s="40" t="s">
        <v>9</v>
      </c>
      <c r="D28" s="6" t="s">
        <v>111</v>
      </c>
      <c r="E28" s="6" t="s">
        <v>104</v>
      </c>
      <c r="F28" s="7" t="s">
        <v>128</v>
      </c>
      <c r="G28" s="26">
        <v>-22</v>
      </c>
      <c r="H28" s="14">
        <v>183.69413043478249</v>
      </c>
      <c r="I28" s="8">
        <v>0.40100000000000002</v>
      </c>
      <c r="J28" s="8">
        <v>-1.3580000000000001</v>
      </c>
      <c r="K28" s="16">
        <v>14.376433090640738</v>
      </c>
      <c r="L28" s="12">
        <v>0.28833913297891661</v>
      </c>
      <c r="M28" s="12">
        <f t="shared" si="0"/>
        <v>7.7384176679889478</v>
      </c>
      <c r="N28" s="17">
        <f t="shared" si="1"/>
        <v>7.7335325453400046</v>
      </c>
      <c r="O28" s="45"/>
      <c r="P28" s="19"/>
      <c r="Q28" s="19"/>
      <c r="R28" s="25">
        <v>501.49352367154148</v>
      </c>
      <c r="S28" s="25">
        <v>1.1547005383792557</v>
      </c>
      <c r="T28" s="25">
        <v>17.951433415706173</v>
      </c>
      <c r="U28" s="9">
        <v>0.12652142848197245</v>
      </c>
      <c r="V28" s="25">
        <v>1.1834827982919405</v>
      </c>
      <c r="W28" s="10">
        <v>1.0050368490741248E-2</v>
      </c>
      <c r="X28" s="25">
        <v>250.02210694710732</v>
      </c>
      <c r="Y28" s="9">
        <v>0.76216091820183796</v>
      </c>
      <c r="Z28" s="25">
        <v>2491.1891089252863</v>
      </c>
      <c r="AA28" s="25">
        <v>229.79716548929142</v>
      </c>
      <c r="AB28"/>
      <c r="AC28"/>
    </row>
    <row r="29" spans="1:29" ht="15" x14ac:dyDescent="0.25">
      <c r="A29" s="6" t="s">
        <v>65</v>
      </c>
      <c r="B29" s="46" t="s">
        <v>149</v>
      </c>
      <c r="C29" s="40" t="s">
        <v>18</v>
      </c>
      <c r="D29" s="6" t="s">
        <v>111</v>
      </c>
      <c r="E29" s="6" t="s">
        <v>103</v>
      </c>
      <c r="F29" s="7" t="s">
        <v>128</v>
      </c>
      <c r="G29" s="26">
        <v>-8</v>
      </c>
      <c r="H29" s="14">
        <v>183.68591304347802</v>
      </c>
      <c r="I29" s="8">
        <v>1.351</v>
      </c>
      <c r="J29" s="8">
        <v>-1.159</v>
      </c>
      <c r="K29" s="16">
        <v>13.71347402877532</v>
      </c>
      <c r="L29" s="16">
        <v>0.24220723227171428</v>
      </c>
      <c r="M29" s="12">
        <f t="shared" si="0"/>
        <v>7.6024248179484317</v>
      </c>
      <c r="N29" s="17">
        <f t="shared" si="1"/>
        <v>7.6144988144049339</v>
      </c>
      <c r="O29" s="44"/>
      <c r="P29" s="20"/>
      <c r="Q29" s="20"/>
      <c r="R29" s="25">
        <v>615.47625044229198</v>
      </c>
      <c r="S29" s="25">
        <v>3.0550504633038935</v>
      </c>
      <c r="T29" s="25">
        <v>15.746452130684185</v>
      </c>
      <c r="U29" s="9">
        <v>0.1765039723890986</v>
      </c>
      <c r="V29" s="25">
        <v>1.2903617353446826</v>
      </c>
      <c r="W29" s="10">
        <v>9.8832687868121473E-3</v>
      </c>
      <c r="X29" s="25">
        <v>125.73133195064644</v>
      </c>
      <c r="Y29" s="9">
        <v>1.1880846046641684</v>
      </c>
      <c r="Z29" s="25">
        <v>2147.5400928080776</v>
      </c>
      <c r="AA29" s="25">
        <v>46.001831891050635</v>
      </c>
      <c r="AB29"/>
      <c r="AC29"/>
    </row>
    <row r="30" spans="1:29" ht="15" x14ac:dyDescent="0.25">
      <c r="A30" s="6" t="s">
        <v>66</v>
      </c>
      <c r="B30" s="46" t="s">
        <v>150</v>
      </c>
      <c r="C30" s="40" t="s">
        <v>8</v>
      </c>
      <c r="D30" s="6" t="s">
        <v>110</v>
      </c>
      <c r="E30" s="6" t="s">
        <v>102</v>
      </c>
      <c r="F30" s="7" t="s">
        <v>128</v>
      </c>
      <c r="G30" s="26">
        <v>4</v>
      </c>
      <c r="H30" s="14">
        <v>183.67886956521701</v>
      </c>
      <c r="I30" s="8">
        <v>1.2969999999999999</v>
      </c>
      <c r="J30" s="8">
        <v>-0.94699999999999995</v>
      </c>
      <c r="K30" s="12">
        <v>13.786886246605622</v>
      </c>
      <c r="L30" s="12">
        <v>3.3520223569066372E-2</v>
      </c>
      <c r="M30" s="12">
        <f t="shared" si="0"/>
        <v>7.6192826165952319</v>
      </c>
      <c r="N30" s="17">
        <f t="shared" si="1"/>
        <v>7.6290598625654136</v>
      </c>
      <c r="O30" s="44"/>
      <c r="P30" s="20"/>
      <c r="Q30" s="20"/>
      <c r="R30" s="25">
        <v>78.83442796570688</v>
      </c>
      <c r="S30" s="25">
        <v>4.1633319989322661</v>
      </c>
      <c r="T30" s="25">
        <v>6.9262394993155967</v>
      </c>
      <c r="U30" s="9">
        <v>8.128411455407418E-2</v>
      </c>
      <c r="V30" s="25">
        <v>0.67608321976860297</v>
      </c>
      <c r="W30" s="10">
        <v>3.9785978835749861E-3</v>
      </c>
      <c r="X30" s="25">
        <v>136.25838331163041</v>
      </c>
      <c r="Y30" s="9">
        <v>0.53545952149541898</v>
      </c>
      <c r="Z30" s="25">
        <v>737.79464757990957</v>
      </c>
      <c r="AA30" s="25">
        <v>53.00377065980522</v>
      </c>
      <c r="AB30"/>
      <c r="AC30"/>
    </row>
    <row r="31" spans="1:29" ht="15" x14ac:dyDescent="0.25">
      <c r="A31" s="6" t="s">
        <v>67</v>
      </c>
      <c r="B31" s="46" t="s">
        <v>150</v>
      </c>
      <c r="C31" s="40" t="s">
        <v>19</v>
      </c>
      <c r="D31" s="6" t="s">
        <v>111</v>
      </c>
      <c r="E31" s="6" t="s">
        <v>102</v>
      </c>
      <c r="F31" s="7" t="s">
        <v>128</v>
      </c>
      <c r="G31" s="26">
        <v>4</v>
      </c>
      <c r="H31" s="14">
        <v>183.67886956521701</v>
      </c>
      <c r="I31" s="8">
        <v>0.28899999999999998</v>
      </c>
      <c r="J31" s="8">
        <v>-1.659</v>
      </c>
      <c r="K31" s="16">
        <v>13.997544698208241</v>
      </c>
      <c r="L31" s="12">
        <v>0.10545259433570442</v>
      </c>
      <c r="M31" s="12">
        <f t="shared" si="0"/>
        <v>7.6648938682781704</v>
      </c>
      <c r="N31" s="17">
        <f t="shared" si="1"/>
        <v>7.6687498411472852</v>
      </c>
      <c r="O31" s="43">
        <v>0.70714268644933398</v>
      </c>
      <c r="P31" s="19">
        <v>2.5933181148808936E-5</v>
      </c>
      <c r="Q31" s="22">
        <v>1.4972529117208168E-5</v>
      </c>
      <c r="R31" s="25">
        <v>635.45364917158849</v>
      </c>
      <c r="S31" s="25">
        <v>1.1547005383792495</v>
      </c>
      <c r="T31" s="25">
        <v>16.151365478119683</v>
      </c>
      <c r="U31" s="9">
        <v>0.18858406854813584</v>
      </c>
      <c r="V31" s="25">
        <v>1.3027863724945616</v>
      </c>
      <c r="W31" s="10">
        <v>8.5171850961678047E-3</v>
      </c>
      <c r="X31" s="25">
        <v>229.97470652134675</v>
      </c>
      <c r="Y31" s="9">
        <v>1.0484574166442906</v>
      </c>
      <c r="Z31" s="25">
        <v>1399.6749665913558</v>
      </c>
      <c r="AA31" s="25">
        <v>21.581847448525345</v>
      </c>
      <c r="AB31"/>
      <c r="AC31"/>
    </row>
    <row r="32" spans="1:29" ht="15" x14ac:dyDescent="0.25">
      <c r="A32" s="6" t="s">
        <v>68</v>
      </c>
      <c r="B32" s="46" t="s">
        <v>151</v>
      </c>
      <c r="C32" s="41" t="s">
        <v>20</v>
      </c>
      <c r="D32" s="6" t="s">
        <v>110</v>
      </c>
      <c r="E32" s="6" t="s">
        <v>103</v>
      </c>
      <c r="F32" s="7" t="s">
        <v>128</v>
      </c>
      <c r="G32" s="26">
        <v>42</v>
      </c>
      <c r="H32" s="14">
        <v>183.65656521739055</v>
      </c>
      <c r="I32" s="8">
        <v>1.5389999999999999</v>
      </c>
      <c r="J32" s="8">
        <v>-0.193</v>
      </c>
      <c r="K32" s="12">
        <v>13.372200323100824</v>
      </c>
      <c r="L32" s="12">
        <v>0.60531907866420276</v>
      </c>
      <c r="M32" s="12">
        <f t="shared" si="0"/>
        <v>7.5160011797733022</v>
      </c>
      <c r="N32" s="17">
        <f t="shared" si="1"/>
        <v>7.5408791407148765</v>
      </c>
      <c r="O32" s="45"/>
      <c r="P32" s="19"/>
      <c r="Q32" s="19"/>
      <c r="R32" s="25">
        <v>58.430784327894806</v>
      </c>
      <c r="S32" s="25">
        <v>4.1633319989322661</v>
      </c>
      <c r="T32" s="25">
        <v>4.7409275255002843</v>
      </c>
      <c r="U32" s="9">
        <v>3.8349706364012887E-2</v>
      </c>
      <c r="V32" s="25">
        <v>0.60679638517142009</v>
      </c>
      <c r="W32" s="10">
        <v>3.4076673202798101E-3</v>
      </c>
      <c r="X32" s="25">
        <v>97.937592061442231</v>
      </c>
      <c r="Y32" s="9">
        <v>0.51873612952505821</v>
      </c>
      <c r="Z32" s="25">
        <v>1093.7916373650542</v>
      </c>
      <c r="AA32" s="25">
        <v>16.050904320409895</v>
      </c>
      <c r="AB32"/>
      <c r="AC32"/>
    </row>
    <row r="33" spans="1:29" ht="15" x14ac:dyDescent="0.25">
      <c r="A33" s="6" t="s">
        <v>69</v>
      </c>
      <c r="B33" s="46" t="s">
        <v>152</v>
      </c>
      <c r="C33" s="40" t="s">
        <v>21</v>
      </c>
      <c r="D33" s="6" t="s">
        <v>110</v>
      </c>
      <c r="E33" s="6" t="s">
        <v>103</v>
      </c>
      <c r="F33" s="7" t="s">
        <v>128</v>
      </c>
      <c r="G33" s="26">
        <v>80</v>
      </c>
      <c r="H33" s="14">
        <v>183.63426086956406</v>
      </c>
      <c r="I33" s="8">
        <v>2.1949999999999998</v>
      </c>
      <c r="J33" s="8">
        <v>-0.69399999999999995</v>
      </c>
      <c r="K33" s="12">
        <v>14.548105113081466</v>
      </c>
      <c r="L33" s="12">
        <v>7.0555765212027582E-2</v>
      </c>
      <c r="M33" s="12">
        <f t="shared" si="0"/>
        <v>7.7688050298993039</v>
      </c>
      <c r="N33" s="17">
        <f t="shared" si="1"/>
        <v>7.7605596840965765</v>
      </c>
      <c r="O33" s="45"/>
      <c r="P33" s="19"/>
      <c r="Q33" s="19"/>
      <c r="R33" s="25">
        <v>28.561367541503994</v>
      </c>
      <c r="S33" s="25">
        <v>4.1633319989322652</v>
      </c>
      <c r="T33" s="25">
        <v>2.4591466243442652</v>
      </c>
      <c r="U33" s="9">
        <v>2.7244606837242582E-2</v>
      </c>
      <c r="V33" s="25">
        <v>0.51342606337479069</v>
      </c>
      <c r="W33" s="10">
        <v>4.3079624520612498E-3</v>
      </c>
      <c r="X33" s="25">
        <v>34.398939570231583</v>
      </c>
      <c r="Y33" s="9">
        <v>0.34441770690185697</v>
      </c>
      <c r="Z33" s="25">
        <v>27.199981398894916</v>
      </c>
      <c r="AA33" s="25">
        <v>1.2015094495372889</v>
      </c>
      <c r="AB33"/>
      <c r="AC33"/>
    </row>
    <row r="34" spans="1:29" ht="15" x14ac:dyDescent="0.25">
      <c r="A34" s="6" t="s">
        <v>70</v>
      </c>
      <c r="B34" s="46" t="s">
        <v>153</v>
      </c>
      <c r="C34" s="40" t="s">
        <v>18</v>
      </c>
      <c r="D34" s="6" t="s">
        <v>111</v>
      </c>
      <c r="E34" s="6" t="s">
        <v>102</v>
      </c>
      <c r="F34" s="7" t="s">
        <v>128</v>
      </c>
      <c r="G34" s="26">
        <v>89</v>
      </c>
      <c r="H34" s="14">
        <v>183.62897826086831</v>
      </c>
      <c r="I34" s="8">
        <v>0.99</v>
      </c>
      <c r="J34" s="8">
        <v>-1.88</v>
      </c>
      <c r="K34" s="12">
        <v>14.099028861734919</v>
      </c>
      <c r="L34" s="12">
        <v>0.29289273987020731</v>
      </c>
      <c r="M34" s="12">
        <f t="shared" si="0"/>
        <v>7.685565869410377</v>
      </c>
      <c r="N34" s="17">
        <f t="shared" si="1"/>
        <v>7.6868697305005051</v>
      </c>
      <c r="O34" s="43">
        <v>0.70722901164910745</v>
      </c>
      <c r="P34" s="19">
        <v>1.6340274146067005E-5</v>
      </c>
      <c r="Q34" s="22">
        <v>1.0000000000000001E-5</v>
      </c>
      <c r="R34" s="25">
        <v>523.02371593515613</v>
      </c>
      <c r="S34" s="25">
        <v>3.0550504633038926</v>
      </c>
      <c r="T34" s="25">
        <v>19.239548779997637</v>
      </c>
      <c r="U34" s="9">
        <v>0.16467984509201888</v>
      </c>
      <c r="V34" s="25">
        <v>1.4192515710681695</v>
      </c>
      <c r="W34" s="10">
        <v>5.5865943741576799E-3</v>
      </c>
      <c r="X34" s="25">
        <v>236.86550642315945</v>
      </c>
      <c r="Y34" s="9">
        <v>0.43778231023038333</v>
      </c>
      <c r="Z34" s="25">
        <v>3923.0419976419125</v>
      </c>
      <c r="AA34" s="25">
        <v>84.811389576573376</v>
      </c>
      <c r="AB34"/>
      <c r="AC34"/>
    </row>
    <row r="35" spans="1:29" ht="15" x14ac:dyDescent="0.25">
      <c r="A35" s="6" t="s">
        <v>71</v>
      </c>
      <c r="B35" s="46" t="s">
        <v>154</v>
      </c>
      <c r="C35" s="40" t="s">
        <v>20</v>
      </c>
      <c r="D35" s="6" t="s">
        <v>110</v>
      </c>
      <c r="E35" s="6" t="s">
        <v>102</v>
      </c>
      <c r="F35" s="7" t="s">
        <v>128</v>
      </c>
      <c r="G35" s="24">
        <v>122.5</v>
      </c>
      <c r="H35" s="14">
        <v>183.60931521738971</v>
      </c>
      <c r="I35" s="8">
        <v>1.498</v>
      </c>
      <c r="J35" s="8">
        <v>-1.0189999999999999</v>
      </c>
      <c r="K35" s="12">
        <v>13.638222698943325</v>
      </c>
      <c r="L35" s="12">
        <v>0.34922873074602134</v>
      </c>
      <c r="M35" s="12">
        <f t="shared" si="0"/>
        <v>7.58456603715707</v>
      </c>
      <c r="N35" s="17">
        <f t="shared" si="1"/>
        <v>7.5991410436823639</v>
      </c>
      <c r="O35" s="45"/>
      <c r="P35" s="19"/>
      <c r="Q35" s="19"/>
      <c r="R35" s="25">
        <v>42.541003813466197</v>
      </c>
      <c r="S35" s="25">
        <v>3.4660319973181881</v>
      </c>
      <c r="T35" s="25">
        <v>3.4676391230587038</v>
      </c>
      <c r="U35" s="9">
        <v>2.9353924068808046E-2</v>
      </c>
      <c r="V35" s="25">
        <v>0.56132181795219982</v>
      </c>
      <c r="W35" s="10">
        <v>4.8904119832369379E-3</v>
      </c>
      <c r="X35" s="25">
        <v>42.399989279809347</v>
      </c>
      <c r="Y35" s="9">
        <v>0.32966735116152601</v>
      </c>
      <c r="Z35" s="25">
        <v>1981.1656193169886</v>
      </c>
      <c r="AA35" s="25">
        <v>37.936038791651413</v>
      </c>
      <c r="AB35"/>
      <c r="AC35"/>
    </row>
    <row r="36" spans="1:29" ht="15" x14ac:dyDescent="0.25">
      <c r="A36" s="6" t="s">
        <v>72</v>
      </c>
      <c r="B36" s="46" t="s">
        <v>154</v>
      </c>
      <c r="C36" s="40" t="s">
        <v>22</v>
      </c>
      <c r="D36" s="6" t="s">
        <v>112</v>
      </c>
      <c r="E36" s="6" t="s">
        <v>102</v>
      </c>
      <c r="F36" s="7" t="s">
        <v>128</v>
      </c>
      <c r="G36" s="24">
        <v>122.5</v>
      </c>
      <c r="H36" s="14">
        <v>183.60931521738971</v>
      </c>
      <c r="I36" s="8">
        <v>2.5640000000000001</v>
      </c>
      <c r="J36" s="8">
        <v>-0.72099999999999997</v>
      </c>
      <c r="K36" s="16">
        <v>13.305869006719373</v>
      </c>
      <c r="L36" s="16">
        <v>0.17956068450273235</v>
      </c>
      <c r="M36" s="12">
        <f t="shared" si="0"/>
        <v>7.4973728251738887</v>
      </c>
      <c r="N36" s="17">
        <f t="shared" si="1"/>
        <v>7.5252568767761234</v>
      </c>
      <c r="O36" s="45"/>
      <c r="P36" s="19"/>
      <c r="Q36" s="19"/>
      <c r="R36" s="25">
        <v>429.98951958610269</v>
      </c>
      <c r="S36" s="25">
        <v>6.6846689662215351</v>
      </c>
      <c r="T36" s="25">
        <v>15.445248938924399</v>
      </c>
      <c r="U36" s="9">
        <v>3.555821017404253E-2</v>
      </c>
      <c r="V36" s="25">
        <v>1.3951475818700834</v>
      </c>
      <c r="W36" s="10">
        <v>4.8877204177310059E-3</v>
      </c>
      <c r="X36" s="25">
        <v>161.39417064522192</v>
      </c>
      <c r="Y36" s="9">
        <v>1.3628942341571859</v>
      </c>
      <c r="Z36" s="25">
        <v>5657.7144140754535</v>
      </c>
      <c r="AA36" s="25">
        <v>16.444554606399699</v>
      </c>
      <c r="AB36"/>
      <c r="AC36"/>
    </row>
    <row r="37" spans="1:29" ht="15" x14ac:dyDescent="0.25">
      <c r="A37" s="6" t="s">
        <v>73</v>
      </c>
      <c r="B37" s="46" t="s">
        <v>155</v>
      </c>
      <c r="C37" s="40" t="s">
        <v>19</v>
      </c>
      <c r="D37" s="6" t="s">
        <v>111</v>
      </c>
      <c r="E37" s="6" t="s">
        <v>103</v>
      </c>
      <c r="F37" s="7" t="s">
        <v>128</v>
      </c>
      <c r="G37" s="24">
        <v>160.5</v>
      </c>
      <c r="H37" s="14">
        <v>183.58701086956322</v>
      </c>
      <c r="I37" s="8">
        <v>1.0649999999999999</v>
      </c>
      <c r="J37" s="8">
        <v>-1.5189999999999999</v>
      </c>
      <c r="K37" s="12">
        <v>13.915177377008536</v>
      </c>
      <c r="L37" s="12">
        <v>0.28146607041626981</v>
      </c>
      <c r="M37" s="12">
        <f t="shared" si="0"/>
        <v>7.647517849858513</v>
      </c>
      <c r="N37" s="17">
        <f t="shared" si="1"/>
        <v>7.6535809698850414</v>
      </c>
      <c r="O37" s="45"/>
      <c r="P37" s="19"/>
      <c r="Q37" s="19"/>
      <c r="R37" s="25">
        <v>528.93568501760967</v>
      </c>
      <c r="S37" s="25">
        <v>8.846683628686808</v>
      </c>
      <c r="T37" s="25">
        <v>20.293138725813495</v>
      </c>
      <c r="U37" s="9">
        <v>9.3984155003952338E-2</v>
      </c>
      <c r="V37" s="25">
        <v>1.5028417828818343</v>
      </c>
      <c r="W37" s="10">
        <v>1.4705833180128977E-2</v>
      </c>
      <c r="X37" s="25">
        <v>214.35849822962709</v>
      </c>
      <c r="Y37" s="9">
        <v>0.47636036757140904</v>
      </c>
      <c r="Z37" s="25">
        <v>6608.2205488761801</v>
      </c>
      <c r="AA37" s="25">
        <v>10.06236431295288</v>
      </c>
      <c r="AB37"/>
      <c r="AC37"/>
    </row>
    <row r="38" spans="1:29" ht="15" x14ac:dyDescent="0.25">
      <c r="A38" s="6" t="s">
        <v>74</v>
      </c>
      <c r="B38" s="46" t="s">
        <v>155</v>
      </c>
      <c r="C38" s="40" t="s">
        <v>20</v>
      </c>
      <c r="D38" s="6" t="s">
        <v>110</v>
      </c>
      <c r="E38" s="6" t="s">
        <v>103</v>
      </c>
      <c r="F38" s="7" t="s">
        <v>128</v>
      </c>
      <c r="G38" s="24">
        <v>160.5</v>
      </c>
      <c r="H38" s="14">
        <v>183.58701086956322</v>
      </c>
      <c r="I38" s="8">
        <v>2.8490000000000002</v>
      </c>
      <c r="J38" s="8">
        <v>-1.1970000000000001</v>
      </c>
      <c r="K38" s="12">
        <v>13.219721091085601</v>
      </c>
      <c r="L38" s="12">
        <v>0.18308410433818498</v>
      </c>
      <c r="M38" s="12">
        <f t="shared" si="0"/>
        <v>7.4721058887172136</v>
      </c>
      <c r="N38" s="17">
        <f t="shared" si="1"/>
        <v>7.5042195536612395</v>
      </c>
      <c r="O38" s="43">
        <v>0.70738376187588103</v>
      </c>
      <c r="P38" s="19">
        <v>1.4362433439038154E-5</v>
      </c>
      <c r="Q38" s="22">
        <v>1.0000000000000001E-5</v>
      </c>
      <c r="R38" s="25">
        <v>76.75290746367746</v>
      </c>
      <c r="S38" s="25">
        <v>3.5603299320617863</v>
      </c>
      <c r="T38" s="25">
        <v>8.5207605187843658</v>
      </c>
      <c r="U38" s="9">
        <v>1.7711529844516096E-2</v>
      </c>
      <c r="V38" s="25">
        <v>0.57947481213812257</v>
      </c>
      <c r="W38" s="10">
        <v>1.7953959654766554E-3</v>
      </c>
      <c r="X38" s="25">
        <v>122.18386043785034</v>
      </c>
      <c r="Y38" s="9">
        <v>0.21663094747269696</v>
      </c>
      <c r="Z38" s="25">
        <v>9895.1089719449519</v>
      </c>
      <c r="AA38" s="25">
        <v>137.28734045405281</v>
      </c>
      <c r="AB38"/>
      <c r="AC38"/>
    </row>
    <row r="39" spans="1:29" ht="15" x14ac:dyDescent="0.25">
      <c r="A39" s="6" t="s">
        <v>75</v>
      </c>
      <c r="B39" s="47" t="s">
        <v>182</v>
      </c>
      <c r="C39" s="40" t="s">
        <v>23</v>
      </c>
      <c r="D39" s="7" t="s">
        <v>111</v>
      </c>
      <c r="E39" s="7" t="s">
        <v>105</v>
      </c>
      <c r="F39" s="7" t="s">
        <v>128</v>
      </c>
      <c r="G39" s="13">
        <v>264.5</v>
      </c>
      <c r="H39" s="14">
        <v>183.52596739130126</v>
      </c>
      <c r="I39" s="8">
        <v>1.9870000000000001</v>
      </c>
      <c r="J39" s="8">
        <v>-1.454</v>
      </c>
      <c r="K39" s="12">
        <v>14.227214588732885</v>
      </c>
      <c r="L39" s="12">
        <v>0.19448520961140583</v>
      </c>
      <c r="M39" s="12">
        <f t="shared" si="0"/>
        <v>7.7106124176232136</v>
      </c>
      <c r="N39" s="17">
        <f t="shared" si="1"/>
        <v>7.7089256096062675</v>
      </c>
      <c r="O39" s="45"/>
      <c r="P39" s="19"/>
      <c r="Q39" s="19"/>
      <c r="R39" s="25">
        <v>536.63393777187139</v>
      </c>
      <c r="S39" s="25">
        <v>2.920222853405416</v>
      </c>
      <c r="T39" s="25">
        <v>21.105271461842005</v>
      </c>
      <c r="U39" s="9">
        <v>5.3677865502363871E-2</v>
      </c>
      <c r="V39" s="25">
        <v>1.4800763561459611</v>
      </c>
      <c r="W39" s="10">
        <v>4.9803452907537646E-3</v>
      </c>
      <c r="X39" s="25">
        <v>0.19567563720519221</v>
      </c>
      <c r="Y39" s="9">
        <v>0.54790364540573944</v>
      </c>
      <c r="Z39" s="25">
        <v>3342.4224884841001</v>
      </c>
      <c r="AA39" s="25">
        <v>21.692091518076623</v>
      </c>
      <c r="AB39"/>
      <c r="AC39"/>
    </row>
    <row r="40" spans="1:29" ht="15" x14ac:dyDescent="0.25">
      <c r="A40" s="6" t="s">
        <v>76</v>
      </c>
      <c r="B40" s="46" t="s">
        <v>156</v>
      </c>
      <c r="C40" s="41" t="s">
        <v>20</v>
      </c>
      <c r="D40" s="6" t="s">
        <v>110</v>
      </c>
      <c r="E40" s="6" t="s">
        <v>103</v>
      </c>
      <c r="F40" s="7" t="s">
        <v>128</v>
      </c>
      <c r="G40" s="26">
        <v>296</v>
      </c>
      <c r="H40" s="14">
        <v>183.50747826086618</v>
      </c>
      <c r="I40" s="8">
        <v>3.6680000000000001</v>
      </c>
      <c r="J40" s="8">
        <v>-0.879</v>
      </c>
      <c r="K40" s="12">
        <v>13.751226682263917</v>
      </c>
      <c r="L40" s="12">
        <v>0.34849047978406372</v>
      </c>
      <c r="M40" s="12">
        <f t="shared" si="0"/>
        <v>7.6111611107382444</v>
      </c>
      <c r="N40" s="17">
        <f t="shared" si="1"/>
        <v>7.6220372417016797</v>
      </c>
      <c r="O40" s="45"/>
      <c r="P40" s="19"/>
      <c r="Q40" s="19"/>
      <c r="R40" s="25">
        <v>44.01998770369719</v>
      </c>
      <c r="S40" s="25">
        <v>1.2879139265659483</v>
      </c>
      <c r="T40" s="25">
        <v>2.7930893944013433</v>
      </c>
      <c r="U40" s="9">
        <v>2.6548170856332067E-2</v>
      </c>
      <c r="V40" s="25">
        <v>0.58587418423087734</v>
      </c>
      <c r="W40" s="10">
        <v>1.305659457784325E-3</v>
      </c>
      <c r="X40" s="25">
        <v>42.041247273156429</v>
      </c>
      <c r="Y40" s="9">
        <v>8.1175165444397943E-2</v>
      </c>
      <c r="Z40" s="25">
        <v>668.69174437389654</v>
      </c>
      <c r="AA40" s="25">
        <v>15.001955424763121</v>
      </c>
      <c r="AB40"/>
      <c r="AC40"/>
    </row>
    <row r="41" spans="1:29" ht="15" x14ac:dyDescent="0.25">
      <c r="A41" s="6" t="s">
        <v>77</v>
      </c>
      <c r="B41" s="46" t="s">
        <v>157</v>
      </c>
      <c r="C41" s="40" t="s">
        <v>21</v>
      </c>
      <c r="D41" s="6" t="s">
        <v>110</v>
      </c>
      <c r="E41" s="6" t="s">
        <v>103</v>
      </c>
      <c r="F41" s="7" t="s">
        <v>128</v>
      </c>
      <c r="G41" s="26">
        <v>401</v>
      </c>
      <c r="H41" s="14">
        <v>183.44584782608246</v>
      </c>
      <c r="I41" s="8">
        <v>3.5880000000000001</v>
      </c>
      <c r="J41" s="8">
        <v>-0.60299999999999998</v>
      </c>
      <c r="K41" s="14">
        <v>12.790748877340219</v>
      </c>
      <c r="L41" s="12">
        <v>0.21529281618847651</v>
      </c>
      <c r="M41" s="12">
        <f t="shared" si="0"/>
        <v>7.3225435633389537</v>
      </c>
      <c r="N41" s="17">
        <f t="shared" si="1"/>
        <v>7.3837389604669088</v>
      </c>
      <c r="O41" s="43"/>
      <c r="P41" s="18"/>
      <c r="Q41" s="18"/>
      <c r="R41" s="25">
        <v>39.702903898091968</v>
      </c>
      <c r="S41" s="25">
        <v>2.2778465395533418</v>
      </c>
      <c r="T41" s="25">
        <v>4.396951999102634</v>
      </c>
      <c r="U41" s="9">
        <v>3.2831471799541698E-2</v>
      </c>
      <c r="V41" s="25">
        <v>0.56904525609629342</v>
      </c>
      <c r="W41" s="10">
        <v>2.7774601556830388E-3</v>
      </c>
      <c r="X41" s="25">
        <v>48.128792862364101</v>
      </c>
      <c r="Y41" s="9">
        <v>6.3342279198183388E-2</v>
      </c>
      <c r="Z41" s="25">
        <v>1021.5926305637335</v>
      </c>
      <c r="AA41" s="25">
        <v>7.1665508977840053</v>
      </c>
      <c r="AB41"/>
      <c r="AC41"/>
    </row>
    <row r="42" spans="1:29" ht="15" x14ac:dyDescent="0.25">
      <c r="A42" s="6" t="s">
        <v>78</v>
      </c>
      <c r="B42" s="46" t="s">
        <v>158</v>
      </c>
      <c r="C42" s="40" t="s">
        <v>20</v>
      </c>
      <c r="D42" s="6" t="s">
        <v>110</v>
      </c>
      <c r="E42" s="7" t="s">
        <v>105</v>
      </c>
      <c r="F42" s="7" t="s">
        <v>128</v>
      </c>
      <c r="G42" s="26">
        <v>526</v>
      </c>
      <c r="H42" s="14">
        <v>183.35941506571734</v>
      </c>
      <c r="I42" s="8">
        <v>3.99</v>
      </c>
      <c r="J42" s="8">
        <v>-0.86899999999999999</v>
      </c>
      <c r="K42" s="14">
        <v>13.875517316668361</v>
      </c>
      <c r="L42" s="12">
        <v>8.4479727387205106E-2</v>
      </c>
      <c r="M42" s="12">
        <f t="shared" si="0"/>
        <v>7.6389471994302323</v>
      </c>
      <c r="N42" s="17">
        <f t="shared" si="1"/>
        <v>7.646120663348392</v>
      </c>
      <c r="O42" s="43">
        <v>0.70713062157337048</v>
      </c>
      <c r="P42" s="19">
        <v>2.5100670459313936E-5</v>
      </c>
      <c r="Q42" s="22">
        <v>1.4491878846524989E-5</v>
      </c>
      <c r="R42" s="25">
        <v>37.923664299089488</v>
      </c>
      <c r="S42" s="24">
        <v>2.3576021262204914</v>
      </c>
      <c r="T42" s="25">
        <v>2.1251166138498525</v>
      </c>
      <c r="U42" s="9">
        <v>2.9712476768165186E-2</v>
      </c>
      <c r="V42" s="25">
        <v>0.56279396732912035</v>
      </c>
      <c r="W42" s="10">
        <v>2.8077869097746966E-3</v>
      </c>
      <c r="X42" s="25">
        <v>52.14449926330682</v>
      </c>
      <c r="Y42" s="9">
        <v>0.22481190818439592</v>
      </c>
      <c r="Z42" s="25">
        <v>719.98869522969233</v>
      </c>
      <c r="AA42" s="25">
        <v>6.9780138492325046</v>
      </c>
      <c r="AB42"/>
      <c r="AC42"/>
    </row>
    <row r="43" spans="1:29" ht="15" x14ac:dyDescent="0.25">
      <c r="A43" s="6" t="s">
        <v>79</v>
      </c>
      <c r="B43" s="46" t="s">
        <v>159</v>
      </c>
      <c r="C43" s="40" t="s">
        <v>20</v>
      </c>
      <c r="D43" s="6" t="s">
        <v>110</v>
      </c>
      <c r="E43" s="6" t="s">
        <v>103</v>
      </c>
      <c r="F43" s="7" t="s">
        <v>128</v>
      </c>
      <c r="G43" s="26">
        <v>796</v>
      </c>
      <c r="H43" s="14">
        <v>183.14749646106506</v>
      </c>
      <c r="I43" s="8">
        <v>3.7170000000000001</v>
      </c>
      <c r="J43" s="8">
        <v>-1.266</v>
      </c>
      <c r="K43" s="14">
        <v>12.500471357944853</v>
      </c>
      <c r="L43" s="12">
        <v>0.10796470900844579</v>
      </c>
      <c r="M43" s="12">
        <f t="shared" si="0"/>
        <v>7.1863101526077813</v>
      </c>
      <c r="N43" s="17">
        <f t="shared" si="1"/>
        <v>7.2811225309503822</v>
      </c>
      <c r="O43" s="43"/>
      <c r="P43" s="18"/>
      <c r="Q43" s="18"/>
      <c r="R43" s="25">
        <v>49.009967173832912</v>
      </c>
      <c r="S43" s="25">
        <v>2.4479585500119754</v>
      </c>
      <c r="T43" s="25">
        <v>5.2928199253005026</v>
      </c>
      <c r="U43" s="9">
        <v>2.9754382653441377E-2</v>
      </c>
      <c r="V43" s="25">
        <v>0.61315919664081442</v>
      </c>
      <c r="W43" s="10">
        <v>3.5963843528546893E-3</v>
      </c>
      <c r="X43" s="25">
        <v>86.412045960179327</v>
      </c>
      <c r="Y43" s="9">
        <v>0.71082956512934581</v>
      </c>
      <c r="Z43" s="25">
        <v>4391.0838929504898</v>
      </c>
      <c r="AA43" s="25">
        <v>44.889244563393035</v>
      </c>
      <c r="AB43"/>
      <c r="AC43"/>
    </row>
    <row r="44" spans="1:29" ht="15" x14ac:dyDescent="0.25">
      <c r="A44" s="6" t="s">
        <v>80</v>
      </c>
      <c r="B44" s="46" t="s">
        <v>160</v>
      </c>
      <c r="C44" s="40" t="s">
        <v>20</v>
      </c>
      <c r="D44" s="6" t="s">
        <v>110</v>
      </c>
      <c r="E44" s="6" t="s">
        <v>106</v>
      </c>
      <c r="F44" s="7" t="s">
        <v>128</v>
      </c>
      <c r="G44" s="26">
        <v>916</v>
      </c>
      <c r="H44" s="14">
        <v>183.05331041455293</v>
      </c>
      <c r="I44" s="8">
        <v>3.4289999999999998</v>
      </c>
      <c r="J44" s="8">
        <v>-1.506</v>
      </c>
      <c r="K44" s="12">
        <v>12.122597620534581</v>
      </c>
      <c r="L44" s="12">
        <v>0.22660805931562486</v>
      </c>
      <c r="M44" s="12"/>
      <c r="N44" s="17"/>
      <c r="O44" s="45"/>
      <c r="P44" s="19"/>
      <c r="Q44" s="19"/>
      <c r="R44" s="25">
        <v>153.48032835974971</v>
      </c>
      <c r="S44" s="25">
        <v>7.6820334495736553</v>
      </c>
      <c r="T44" s="25">
        <v>25.453531618505039</v>
      </c>
      <c r="U44" s="9">
        <v>0.4063853850711871</v>
      </c>
      <c r="V44" s="25">
        <v>0.73025673185510698</v>
      </c>
      <c r="W44" s="10">
        <v>4.0925098701290298E-3</v>
      </c>
      <c r="X44" s="25">
        <v>546.49866622894831</v>
      </c>
      <c r="Y44" s="9">
        <v>2.5592380502316447</v>
      </c>
      <c r="Z44" s="25">
        <v>35367.558882837417</v>
      </c>
      <c r="AA44" s="25">
        <v>459.26944490495612</v>
      </c>
      <c r="AB44"/>
      <c r="AC44"/>
    </row>
    <row r="45" spans="1:29" ht="15" x14ac:dyDescent="0.25">
      <c r="A45" s="6" t="s">
        <v>81</v>
      </c>
      <c r="B45" s="46" t="s">
        <v>161</v>
      </c>
      <c r="C45" s="40" t="s">
        <v>20</v>
      </c>
      <c r="D45" s="6" t="s">
        <v>110</v>
      </c>
      <c r="E45" s="6" t="s">
        <v>103</v>
      </c>
      <c r="F45" s="7" t="s">
        <v>128</v>
      </c>
      <c r="G45" s="26">
        <v>1020</v>
      </c>
      <c r="H45" s="14">
        <v>182.97896968487493</v>
      </c>
      <c r="I45" s="8">
        <v>2.4409999999999998</v>
      </c>
      <c r="J45" s="8">
        <v>-2.3660000000000001</v>
      </c>
      <c r="K45" s="12">
        <v>13.292356778620618</v>
      </c>
      <c r="L45" s="12">
        <v>8.4266590446605963E-2</v>
      </c>
      <c r="M45" s="12">
        <f t="shared" si="0"/>
        <v>7.4934925733548905</v>
      </c>
      <c r="N45" s="17">
        <f t="shared" si="1"/>
        <v>7.5220146107810777</v>
      </c>
      <c r="O45" s="45"/>
      <c r="P45" s="19"/>
      <c r="Q45" s="19"/>
      <c r="R45" s="25">
        <v>117.78182477561636</v>
      </c>
      <c r="S45" s="25">
        <v>5.7977782892792131</v>
      </c>
      <c r="T45" s="25">
        <v>12.179674585185886</v>
      </c>
      <c r="U45" s="9">
        <v>6.6669255756741153E-2</v>
      </c>
      <c r="V45" s="25">
        <v>0.57678483636954081</v>
      </c>
      <c r="W45" s="10">
        <v>3.3979100429883577E-3</v>
      </c>
      <c r="X45" s="25">
        <v>190.1250597082732</v>
      </c>
      <c r="Y45" s="9">
        <v>0.46497630138108387</v>
      </c>
      <c r="Z45" s="25">
        <v>19428.193660680776</v>
      </c>
      <c r="AA45" s="25">
        <v>19.508529519900577</v>
      </c>
      <c r="AB45"/>
      <c r="AC45"/>
    </row>
    <row r="46" spans="1:29" ht="15" x14ac:dyDescent="0.25">
      <c r="A46" s="6" t="s">
        <v>82</v>
      </c>
      <c r="B46" s="46" t="s">
        <v>162</v>
      </c>
      <c r="C46" s="40" t="s">
        <v>24</v>
      </c>
      <c r="D46" s="6" t="s">
        <v>112</v>
      </c>
      <c r="E46" s="6" t="s">
        <v>103</v>
      </c>
      <c r="F46" s="7" t="s">
        <v>128</v>
      </c>
      <c r="G46" s="26">
        <v>1130</v>
      </c>
      <c r="H46" s="14">
        <v>182.91085041881971</v>
      </c>
      <c r="I46" s="8">
        <v>2.1869999999999998</v>
      </c>
      <c r="J46" s="8">
        <v>-1.6539999999999999</v>
      </c>
      <c r="K46" s="12">
        <v>13.46630248576175</v>
      </c>
      <c r="L46" s="12">
        <v>0.20398082527642469</v>
      </c>
      <c r="M46" s="12">
        <f t="shared" si="0"/>
        <v>7.5413115941633313</v>
      </c>
      <c r="N46" s="17">
        <f t="shared" si="1"/>
        <v>7.5622510172923887</v>
      </c>
      <c r="O46" s="45"/>
      <c r="P46" s="19"/>
      <c r="Q46" s="19"/>
      <c r="R46" s="25">
        <v>249.38537451254501</v>
      </c>
      <c r="S46" s="24">
        <v>10.777862500049542</v>
      </c>
      <c r="T46" s="25">
        <v>12.969941085415536</v>
      </c>
      <c r="U46" s="9">
        <v>8.6270031678178677E-2</v>
      </c>
      <c r="V46" s="25">
        <v>1.2023557709655108</v>
      </c>
      <c r="W46" s="10">
        <v>7.9177470859962372E-3</v>
      </c>
      <c r="X46" s="25">
        <v>296.1807976263371</v>
      </c>
      <c r="Y46" s="9">
        <v>0.98537880374294773</v>
      </c>
      <c r="Z46" s="25">
        <v>2557.1091946123101</v>
      </c>
      <c r="AA46" s="25">
        <v>6.5360502229545405</v>
      </c>
      <c r="AB46"/>
      <c r="AC46"/>
    </row>
    <row r="47" spans="1:29" ht="15" x14ac:dyDescent="0.25">
      <c r="A47" s="6" t="s">
        <v>83</v>
      </c>
      <c r="B47" s="46" t="s">
        <v>163</v>
      </c>
      <c r="C47" s="40" t="s">
        <v>25</v>
      </c>
      <c r="D47" s="6" t="s">
        <v>113</v>
      </c>
      <c r="E47" s="6" t="s">
        <v>107</v>
      </c>
      <c r="F47" s="7" t="s">
        <v>128</v>
      </c>
      <c r="G47" s="26">
        <v>1142</v>
      </c>
      <c r="H47" s="14">
        <v>182.90341922615912</v>
      </c>
      <c r="I47" s="8">
        <v>3.5510000000000002</v>
      </c>
      <c r="J47" s="8">
        <v>-1.081</v>
      </c>
      <c r="K47" s="12">
        <v>13.142151369950007</v>
      </c>
      <c r="L47" s="12">
        <v>0.19088067508987233</v>
      </c>
      <c r="M47" s="12">
        <f t="shared" si="0"/>
        <v>7.4482110286474787</v>
      </c>
      <c r="N47" s="17">
        <f t="shared" si="1"/>
        <v>7.4844929878874034</v>
      </c>
      <c r="O47" s="43">
        <v>0.70715063006209811</v>
      </c>
      <c r="P47" s="19" t="s">
        <v>124</v>
      </c>
      <c r="Q47" s="22">
        <v>1.0000000000000001E-5</v>
      </c>
      <c r="R47" s="25">
        <v>32.573949081322297</v>
      </c>
      <c r="S47" s="24">
        <v>4.7661445019970099</v>
      </c>
      <c r="T47" s="25">
        <v>3.6289452677311833</v>
      </c>
      <c r="U47" s="9">
        <v>5.3153368326434754E-2</v>
      </c>
      <c r="V47" s="25">
        <v>0.58036303605230166</v>
      </c>
      <c r="W47" s="10">
        <v>5.8799096741068198E-3</v>
      </c>
      <c r="X47" s="25">
        <v>222.83504301230928</v>
      </c>
      <c r="Y47" s="9">
        <v>0.55578662006128998</v>
      </c>
      <c r="Z47" s="25">
        <v>3027.9521709406858</v>
      </c>
      <c r="AA47" s="25">
        <v>50.599266735740983</v>
      </c>
      <c r="AB47"/>
      <c r="AC47"/>
    </row>
    <row r="48" spans="1:29" ht="15" x14ac:dyDescent="0.25">
      <c r="A48" s="6" t="s">
        <v>84</v>
      </c>
      <c r="B48" s="46" t="s">
        <v>164</v>
      </c>
      <c r="C48" s="40" t="s">
        <v>26</v>
      </c>
      <c r="D48" s="6" t="s">
        <v>112</v>
      </c>
      <c r="E48" s="6" t="s">
        <v>103</v>
      </c>
      <c r="F48" s="6" t="s">
        <v>129</v>
      </c>
      <c r="G48" s="26">
        <v>1381</v>
      </c>
      <c r="H48" s="14">
        <v>182.75541463900277</v>
      </c>
      <c r="I48" s="8">
        <v>0.33100000000000002</v>
      </c>
      <c r="J48" s="8">
        <v>-2.004</v>
      </c>
      <c r="K48" s="12">
        <v>13.553716361787483</v>
      </c>
      <c r="L48" s="12">
        <v>0.23340755934618843</v>
      </c>
      <c r="M48" s="12">
        <f t="shared" si="0"/>
        <v>7.5637553990009421</v>
      </c>
      <c r="N48" s="17">
        <f t="shared" si="1"/>
        <v>7.5813366913506997</v>
      </c>
      <c r="O48" s="43">
        <v>0.70723784361882502</v>
      </c>
      <c r="P48" s="19">
        <v>1.9706938473923252E-5</v>
      </c>
      <c r="Q48" s="22">
        <v>1.0000000000000001E-5</v>
      </c>
      <c r="R48" s="25">
        <v>204.45074949614249</v>
      </c>
      <c r="S48" s="24">
        <v>14.435049712530013</v>
      </c>
      <c r="T48" s="25">
        <v>11.995157996615376</v>
      </c>
      <c r="U48" s="9">
        <v>0.28147722106308848</v>
      </c>
      <c r="V48" s="25">
        <v>0.76827049082809318</v>
      </c>
      <c r="W48" s="10">
        <v>1.7853581754496195E-2</v>
      </c>
      <c r="X48" s="25">
        <v>180.95315633464477</v>
      </c>
      <c r="Y48" s="9">
        <v>1.345295989204317</v>
      </c>
      <c r="Z48" s="25">
        <v>14302.807835970503</v>
      </c>
      <c r="AA48" s="25">
        <v>704.7127744416224</v>
      </c>
      <c r="AB48"/>
      <c r="AC48"/>
    </row>
    <row r="49" spans="1:29" ht="15" x14ac:dyDescent="0.25">
      <c r="A49" s="6" t="s">
        <v>85</v>
      </c>
      <c r="B49" s="46" t="s">
        <v>131</v>
      </c>
      <c r="C49" s="40" t="s">
        <v>27</v>
      </c>
      <c r="D49" s="6" t="s">
        <v>110</v>
      </c>
      <c r="E49" s="6" t="s">
        <v>102</v>
      </c>
      <c r="F49" s="6" t="s">
        <v>129</v>
      </c>
      <c r="G49" s="26">
        <v>1742</v>
      </c>
      <c r="H49" s="14">
        <v>182.53678557311449</v>
      </c>
      <c r="I49" s="8">
        <v>3.1819999999999999</v>
      </c>
      <c r="J49" s="8">
        <v>-1.8740000000000001</v>
      </c>
      <c r="K49" s="14">
        <v>12.473048517127495</v>
      </c>
      <c r="L49" s="12">
        <v>0.28571649925276005</v>
      </c>
      <c r="M49" s="12">
        <f t="shared" si="0"/>
        <v>7.1711453167950774</v>
      </c>
      <c r="N49" s="17">
        <f t="shared" si="1"/>
        <v>7.2701821613344997</v>
      </c>
      <c r="O49" s="43">
        <v>0.7071680632824956</v>
      </c>
      <c r="P49" s="19">
        <v>1.1987660617961038E-5</v>
      </c>
      <c r="Q49" s="22">
        <v>1.0000000000000001E-5</v>
      </c>
      <c r="R49" s="25">
        <v>15.414967629223648</v>
      </c>
      <c r="S49" s="24">
        <v>3.3272619965613681</v>
      </c>
      <c r="T49" s="25">
        <v>3.7932203948870544</v>
      </c>
      <c r="U49" s="9">
        <v>6.5403684336350271E-2</v>
      </c>
      <c r="V49" s="25">
        <v>0.523621119479737</v>
      </c>
      <c r="W49" s="10">
        <v>4.9037785661981874E-3</v>
      </c>
      <c r="X49" s="25">
        <v>93.394659891724231</v>
      </c>
      <c r="Y49" s="9">
        <v>0.50895859714688452</v>
      </c>
      <c r="Z49" s="25">
        <v>1128.4604327607167</v>
      </c>
      <c r="AA49" s="25">
        <v>2.5069537896207748</v>
      </c>
      <c r="AB49"/>
      <c r="AC49"/>
    </row>
    <row r="50" spans="1:29" ht="15" x14ac:dyDescent="0.25">
      <c r="A50" s="6" t="s">
        <v>86</v>
      </c>
      <c r="B50" s="46" t="s">
        <v>165</v>
      </c>
      <c r="C50" s="40" t="s">
        <v>27</v>
      </c>
      <c r="D50" s="6" t="s">
        <v>110</v>
      </c>
      <c r="E50" s="6" t="s">
        <v>103</v>
      </c>
      <c r="F50" s="6" t="s">
        <v>129</v>
      </c>
      <c r="G50" s="26">
        <v>1752</v>
      </c>
      <c r="H50" s="14">
        <v>182.53103273220543</v>
      </c>
      <c r="I50" s="8">
        <v>-0.24199999999999999</v>
      </c>
      <c r="J50" s="8">
        <v>-2.6520000000000001</v>
      </c>
      <c r="K50" s="8"/>
      <c r="L50" s="8"/>
      <c r="M50" s="12"/>
      <c r="N50" s="17"/>
      <c r="O50" s="43">
        <v>0.70779768776652818</v>
      </c>
      <c r="P50" s="19">
        <v>2.1344278711120658E-5</v>
      </c>
      <c r="Q50" s="22">
        <v>1.0000000000000001E-5</v>
      </c>
      <c r="R50" s="25">
        <v>136.18865544603563</v>
      </c>
      <c r="S50" s="24">
        <v>11.975850997462812</v>
      </c>
      <c r="T50" s="25">
        <v>47.07640645010256</v>
      </c>
      <c r="U50" s="9">
        <v>0.70672360191318151</v>
      </c>
      <c r="V50" s="25">
        <v>0.70195273604629083</v>
      </c>
      <c r="W50" s="10">
        <v>3.5918146914152129E-3</v>
      </c>
      <c r="X50" s="25">
        <v>972.16367506348945</v>
      </c>
      <c r="Y50" s="9">
        <v>3.4907738504447048</v>
      </c>
      <c r="Z50" s="25">
        <v>68243.830868681194</v>
      </c>
      <c r="AA50" s="25">
        <v>491.48580909735603</v>
      </c>
      <c r="AB50"/>
      <c r="AC50"/>
    </row>
    <row r="51" spans="1:29" ht="15" x14ac:dyDescent="0.25">
      <c r="A51" s="6" t="s">
        <v>87</v>
      </c>
      <c r="B51" s="46" t="s">
        <v>166</v>
      </c>
      <c r="C51" s="40" t="s">
        <v>27</v>
      </c>
      <c r="D51" s="6" t="s">
        <v>110</v>
      </c>
      <c r="E51" s="6" t="s">
        <v>103</v>
      </c>
      <c r="F51" s="6" t="s">
        <v>129</v>
      </c>
      <c r="G51" s="26">
        <v>2188</v>
      </c>
      <c r="H51" s="14">
        <v>182.28020886857024</v>
      </c>
      <c r="I51" s="8">
        <v>2.3220000000000001</v>
      </c>
      <c r="J51" s="8">
        <v>-2.0379999999999998</v>
      </c>
      <c r="K51" s="13"/>
      <c r="L51" s="12"/>
      <c r="M51" s="12"/>
      <c r="N51" s="17"/>
      <c r="O51" s="43">
        <v>0.70713895042025443</v>
      </c>
      <c r="P51" s="19">
        <v>6.7180404543706391E-6</v>
      </c>
      <c r="Q51" s="22">
        <v>1.0878662464757601E-5</v>
      </c>
      <c r="R51" s="25">
        <v>7.5146127211326528</v>
      </c>
      <c r="S51" s="24">
        <v>4.7897382262843227</v>
      </c>
      <c r="T51" s="25">
        <v>1.939737941041999</v>
      </c>
      <c r="U51" s="9">
        <v>2.6700122958389933E-2</v>
      </c>
      <c r="V51" s="25">
        <v>0.46075350439981938</v>
      </c>
      <c r="W51" s="10">
        <v>6.8323458185739353E-3</v>
      </c>
      <c r="X51" s="25">
        <v>24.68248239860765</v>
      </c>
      <c r="Y51" s="9">
        <v>0.42966063504960067</v>
      </c>
      <c r="Z51" s="25">
        <v>375.89614519307173</v>
      </c>
      <c r="AA51" s="25">
        <v>24.328278818708888</v>
      </c>
      <c r="AB51"/>
      <c r="AC51"/>
    </row>
    <row r="52" spans="1:29" ht="15" x14ac:dyDescent="0.25">
      <c r="A52" s="6" t="s">
        <v>88</v>
      </c>
      <c r="B52" s="46" t="s">
        <v>167</v>
      </c>
      <c r="C52" s="40" t="s">
        <v>27</v>
      </c>
      <c r="D52" s="6" t="s">
        <v>110</v>
      </c>
      <c r="E52" s="6" t="s">
        <v>108</v>
      </c>
      <c r="F52" s="6" t="s">
        <v>129</v>
      </c>
      <c r="G52" s="26">
        <v>2292</v>
      </c>
      <c r="H52" s="14">
        <v>182.22037932311596</v>
      </c>
      <c r="I52" s="8">
        <v>2.4279999999999999</v>
      </c>
      <c r="J52" s="8">
        <v>-2.1339999999999999</v>
      </c>
      <c r="K52" s="15"/>
      <c r="L52" s="12"/>
      <c r="M52" s="12"/>
      <c r="N52" s="17"/>
      <c r="O52" s="45"/>
      <c r="P52" s="19"/>
      <c r="Q52" s="19"/>
      <c r="R52" s="25">
        <v>16.981279257324612</v>
      </c>
      <c r="S52" s="25">
        <v>4.5308982779575979</v>
      </c>
      <c r="T52" s="25">
        <v>4.0664978925836426</v>
      </c>
      <c r="U52" s="9">
        <v>4.5828047140685446E-2</v>
      </c>
      <c r="V52" s="25">
        <v>0.49634412225940339</v>
      </c>
      <c r="W52" s="10">
        <v>5.7968484873875828E-3</v>
      </c>
      <c r="X52" s="25">
        <v>57.494167880834517</v>
      </c>
      <c r="Y52" s="9">
        <v>0.19781089706842578</v>
      </c>
      <c r="Z52" s="25">
        <v>1752.9546575714414</v>
      </c>
      <c r="AA52" s="25">
        <v>12.153175511188872</v>
      </c>
      <c r="AB52"/>
      <c r="AC52"/>
    </row>
    <row r="53" spans="1:29" ht="15" x14ac:dyDescent="0.25">
      <c r="A53" s="6" t="s">
        <v>89</v>
      </c>
      <c r="B53" s="46" t="s">
        <v>168</v>
      </c>
      <c r="C53" s="40" t="s">
        <v>27</v>
      </c>
      <c r="D53" s="6" t="s">
        <v>110</v>
      </c>
      <c r="E53" s="6" t="s">
        <v>109</v>
      </c>
      <c r="F53" s="6" t="s">
        <v>129</v>
      </c>
      <c r="G53" s="26">
        <v>2312</v>
      </c>
      <c r="H53" s="14">
        <v>182.20887364129786</v>
      </c>
      <c r="I53" s="8">
        <v>1.72</v>
      </c>
      <c r="J53" s="8">
        <v>-2.34</v>
      </c>
      <c r="K53" s="15"/>
      <c r="L53" s="12"/>
      <c r="M53" s="12"/>
      <c r="N53" s="17"/>
      <c r="O53" s="45"/>
      <c r="P53" s="19"/>
      <c r="Q53" s="19"/>
      <c r="R53" s="25">
        <v>18.417876887406674</v>
      </c>
      <c r="S53" s="24">
        <v>3.3223485770210028</v>
      </c>
      <c r="T53" s="25">
        <v>4.7984889540942364</v>
      </c>
      <c r="U53" s="9">
        <v>4.4177149542364048E-2</v>
      </c>
      <c r="V53" s="25">
        <v>0.5161698522367224</v>
      </c>
      <c r="W53" s="10">
        <v>5.4901774098833588E-3</v>
      </c>
      <c r="X53" s="25">
        <v>93.271111535858424</v>
      </c>
      <c r="Y53" s="9">
        <v>1.0330090373859175</v>
      </c>
      <c r="Z53" s="25">
        <v>1966.3207585019184</v>
      </c>
      <c r="AA53" s="25">
        <v>9.2657482899539954</v>
      </c>
      <c r="AB53"/>
      <c r="AC53"/>
    </row>
    <row r="54" spans="1:29" x14ac:dyDescent="0.35">
      <c r="A54" s="6" t="s">
        <v>90</v>
      </c>
      <c r="B54" s="46" t="s">
        <v>169</v>
      </c>
      <c r="C54" s="40" t="s">
        <v>27</v>
      </c>
      <c r="D54" s="6" t="s">
        <v>110</v>
      </c>
      <c r="E54" s="6" t="s">
        <v>102</v>
      </c>
      <c r="F54" s="6" t="s">
        <v>129</v>
      </c>
      <c r="G54" s="26">
        <v>2320</v>
      </c>
      <c r="H54" s="14">
        <v>182.2042713685706</v>
      </c>
      <c r="I54" s="8">
        <v>1.867</v>
      </c>
      <c r="J54" s="8">
        <v>-1.913</v>
      </c>
      <c r="K54" s="15"/>
      <c r="L54" s="12"/>
      <c r="M54" s="12"/>
      <c r="N54" s="17"/>
      <c r="O54" s="45"/>
      <c r="P54" s="19"/>
      <c r="Q54" s="19"/>
      <c r="R54" s="25">
        <v>14.326155160670988</v>
      </c>
      <c r="S54" s="24">
        <v>5.9953261534551139</v>
      </c>
      <c r="T54" s="25">
        <v>2.7768479584067678</v>
      </c>
      <c r="U54" s="9">
        <v>1.7787422316629088E-2</v>
      </c>
      <c r="V54" s="25">
        <v>0.53566873297898743</v>
      </c>
      <c r="W54" s="10">
        <v>9.1513504218022623E-3</v>
      </c>
      <c r="X54" s="25">
        <v>80.347259367621675</v>
      </c>
      <c r="Y54" s="9">
        <v>1.3147862274591562</v>
      </c>
      <c r="Z54" s="25">
        <v>710.80289543749075</v>
      </c>
      <c r="AA54" s="25">
        <v>14.935825953191877</v>
      </c>
      <c r="AB54"/>
      <c r="AC54"/>
    </row>
    <row r="55" spans="1:29" x14ac:dyDescent="0.35">
      <c r="A55" s="6" t="s">
        <v>91</v>
      </c>
      <c r="B55" s="46" t="s">
        <v>170</v>
      </c>
      <c r="C55" s="40" t="s">
        <v>27</v>
      </c>
      <c r="D55" s="6" t="s">
        <v>110</v>
      </c>
      <c r="E55" s="6" t="s">
        <v>103</v>
      </c>
      <c r="F55" s="6" t="s">
        <v>129</v>
      </c>
      <c r="G55" s="26">
        <v>2397</v>
      </c>
      <c r="H55" s="14">
        <v>182.16584239129853</v>
      </c>
      <c r="I55" s="8">
        <v>1.7849999999999999</v>
      </c>
      <c r="J55" s="8">
        <v>-1.964</v>
      </c>
      <c r="K55" s="14">
        <v>13.134776352802024</v>
      </c>
      <c r="L55" s="12">
        <v>9.0036454408696676E-2</v>
      </c>
      <c r="M55" s="12">
        <f t="shared" si="0"/>
        <v>7.4458784106341351</v>
      </c>
      <c r="N55" s="17">
        <f t="shared" si="1"/>
        <v>7.4825763305863298</v>
      </c>
      <c r="O55" s="43"/>
      <c r="P55" s="18"/>
      <c r="Q55" s="18"/>
      <c r="R55" s="25">
        <v>16.556113087209486</v>
      </c>
      <c r="S55" s="24">
        <v>3.5558076314067004</v>
      </c>
      <c r="T55" s="25">
        <v>3.4005237340160561</v>
      </c>
      <c r="U55" s="9">
        <v>3.4732816277752911E-2</v>
      </c>
      <c r="V55" s="25">
        <v>0.52961594433950765</v>
      </c>
      <c r="W55" s="10">
        <v>8.9192638312230713E-4</v>
      </c>
      <c r="X55" s="25">
        <v>126.17305507737666</v>
      </c>
      <c r="Y55" s="9">
        <v>0.84637379476328001</v>
      </c>
      <c r="Z55" s="25">
        <v>86.254251579996364</v>
      </c>
      <c r="AA55" s="25">
        <v>10.968694829790888</v>
      </c>
      <c r="AB55"/>
      <c r="AC55"/>
    </row>
    <row r="56" spans="1:29" x14ac:dyDescent="0.35">
      <c r="A56" s="6" t="s">
        <v>92</v>
      </c>
      <c r="B56" s="46" t="s">
        <v>171</v>
      </c>
      <c r="C56" s="40" t="s">
        <v>27</v>
      </c>
      <c r="D56" s="6" t="s">
        <v>110</v>
      </c>
      <c r="E56" s="6" t="s">
        <v>103</v>
      </c>
      <c r="F56" s="6" t="s">
        <v>129</v>
      </c>
      <c r="G56" s="26">
        <v>2402</v>
      </c>
      <c r="H56" s="14">
        <v>182.16343167701285</v>
      </c>
      <c r="I56" s="8">
        <v>3.109</v>
      </c>
      <c r="J56" s="8">
        <v>-1.9119999999999999</v>
      </c>
      <c r="K56" s="15"/>
      <c r="L56" s="12"/>
      <c r="M56" s="12"/>
      <c r="N56" s="17"/>
      <c r="O56" s="45"/>
      <c r="P56" s="19"/>
      <c r="Q56" s="19"/>
      <c r="R56" s="25">
        <v>7.3306324234915872</v>
      </c>
      <c r="S56" s="24">
        <v>7.0575038843400222</v>
      </c>
      <c r="T56" s="25">
        <v>3.1475352481773236</v>
      </c>
      <c r="U56" s="9">
        <v>2.4817652732697339E-2</v>
      </c>
      <c r="V56" s="25">
        <v>0.53061940281375464</v>
      </c>
      <c r="W56" s="10">
        <v>1.9785807532074914E-3</v>
      </c>
      <c r="X56" s="25">
        <v>101.92524704767146</v>
      </c>
      <c r="Y56" s="9">
        <v>0.45330463634663914</v>
      </c>
      <c r="Z56" s="25">
        <v>164.23278442639347</v>
      </c>
      <c r="AA56" s="25">
        <v>16.586885656730569</v>
      </c>
      <c r="AB56"/>
      <c r="AC56"/>
    </row>
    <row r="57" spans="1:29" x14ac:dyDescent="0.35">
      <c r="A57" s="6" t="s">
        <v>93</v>
      </c>
      <c r="B57" s="46" t="s">
        <v>172</v>
      </c>
      <c r="C57" s="40" t="s">
        <v>27</v>
      </c>
      <c r="D57" s="6" t="s">
        <v>110</v>
      </c>
      <c r="E57" s="6" t="s">
        <v>103</v>
      </c>
      <c r="F57" s="6" t="s">
        <v>129</v>
      </c>
      <c r="G57" s="24">
        <v>2505.5</v>
      </c>
      <c r="H57" s="14">
        <v>182.11352989129946</v>
      </c>
      <c r="I57" s="8">
        <v>3.4620000000000002</v>
      </c>
      <c r="J57" s="8">
        <v>-2.0059999999999998</v>
      </c>
      <c r="K57" s="15"/>
      <c r="L57" s="12"/>
      <c r="M57" s="12"/>
      <c r="N57" s="17"/>
      <c r="O57" s="45"/>
      <c r="P57" s="19"/>
      <c r="Q57" s="19"/>
      <c r="R57" s="25">
        <v>9.0286922881278482</v>
      </c>
      <c r="S57" s="24">
        <v>5.535996994409345</v>
      </c>
      <c r="T57" s="25">
        <v>2.8559627299687147</v>
      </c>
      <c r="U57" s="9">
        <v>4.9717633381253963E-2</v>
      </c>
      <c r="V57" s="25">
        <v>0.53495474901647955</v>
      </c>
      <c r="W57" s="10">
        <v>4.9342502022942086E-3</v>
      </c>
      <c r="X57" s="25">
        <v>62.430758382371003</v>
      </c>
      <c r="Y57" s="9">
        <v>0.37823057517847786</v>
      </c>
      <c r="Z57" s="25">
        <v>42.867568738535375</v>
      </c>
      <c r="AA57" s="25">
        <v>10.316646967719906</v>
      </c>
      <c r="AB57"/>
      <c r="AC57"/>
    </row>
    <row r="58" spans="1:29" x14ac:dyDescent="0.35">
      <c r="A58" s="6" t="s">
        <v>94</v>
      </c>
      <c r="B58" s="46" t="s">
        <v>173</v>
      </c>
      <c r="C58" s="40" t="s">
        <v>27</v>
      </c>
      <c r="D58" s="6" t="s">
        <v>110</v>
      </c>
      <c r="E58" s="6" t="s">
        <v>103</v>
      </c>
      <c r="F58" s="6" t="s">
        <v>129</v>
      </c>
      <c r="G58" s="24">
        <v>2785.5</v>
      </c>
      <c r="H58" s="14">
        <v>181.97852989130183</v>
      </c>
      <c r="I58" s="8">
        <v>4.1970000000000001</v>
      </c>
      <c r="J58" s="8">
        <v>-2.0960000000000001</v>
      </c>
      <c r="K58" s="15"/>
      <c r="L58" s="12"/>
      <c r="M58" s="12"/>
      <c r="N58" s="17"/>
      <c r="O58" s="45"/>
      <c r="P58" s="19"/>
      <c r="Q58" s="19"/>
      <c r="R58" s="25">
        <v>12.993978774389111</v>
      </c>
      <c r="S58" s="24">
        <v>1.4258830519090766</v>
      </c>
      <c r="T58" s="25">
        <v>2.9902247729910019</v>
      </c>
      <c r="U58" s="9">
        <v>1.0975614273508643E-2</v>
      </c>
      <c r="V58" s="25">
        <v>0.50430029450449965</v>
      </c>
      <c r="W58" s="10">
        <v>3.494835962596649E-3</v>
      </c>
      <c r="X58" s="25">
        <v>44.999657205110196</v>
      </c>
      <c r="Y58" s="9">
        <v>0.24248342906515474</v>
      </c>
      <c r="Z58" s="25">
        <v>37.594694424420972</v>
      </c>
      <c r="AA58" s="25">
        <v>7.1915675018986676</v>
      </c>
      <c r="AB58"/>
      <c r="AC58"/>
    </row>
    <row r="59" spans="1:29" x14ac:dyDescent="0.35">
      <c r="A59" s="6" t="s">
        <v>95</v>
      </c>
      <c r="B59" s="46" t="s">
        <v>174</v>
      </c>
      <c r="C59" s="40" t="s">
        <v>27</v>
      </c>
      <c r="D59" s="6" t="s">
        <v>110</v>
      </c>
      <c r="E59" s="6" t="s">
        <v>102</v>
      </c>
      <c r="F59" s="6" t="s">
        <v>129</v>
      </c>
      <c r="G59" s="24">
        <v>2835.5</v>
      </c>
      <c r="H59" s="14">
        <v>181.95442274844513</v>
      </c>
      <c r="I59" s="8">
        <v>3.7850000000000001</v>
      </c>
      <c r="J59" s="8">
        <v>-1.8879999999999999</v>
      </c>
      <c r="K59" s="14">
        <v>14.098631720695476</v>
      </c>
      <c r="L59" s="12">
        <v>0.1419249653965407</v>
      </c>
      <c r="M59" s="12">
        <f t="shared" si="0"/>
        <v>7.6854864766487916</v>
      </c>
      <c r="N59" s="17">
        <f t="shared" si="1"/>
        <v>7.686799991160445</v>
      </c>
      <c r="O59" s="43">
        <v>0.70719524006665579</v>
      </c>
      <c r="P59" s="20">
        <v>1.2499014513890258E-5</v>
      </c>
      <c r="Q59" s="22">
        <v>1.0000000000000001E-5</v>
      </c>
      <c r="R59" s="25">
        <v>23.473942574511881</v>
      </c>
      <c r="S59" s="24">
        <v>2.4635332892190989</v>
      </c>
      <c r="T59" s="25">
        <v>3.2453005302943905</v>
      </c>
      <c r="U59" s="9">
        <v>1.3848830789898682E-2</v>
      </c>
      <c r="V59" s="25">
        <v>0.57328093620227005</v>
      </c>
      <c r="W59" s="10">
        <v>2.9077416468389489E-3</v>
      </c>
      <c r="X59" s="25">
        <v>63.346126357639463</v>
      </c>
      <c r="Y59" s="9">
        <v>0.10232109186346473</v>
      </c>
      <c r="Z59" s="25">
        <v>1174.9451653368892</v>
      </c>
      <c r="AA59" s="25">
        <v>11.191215110557074</v>
      </c>
      <c r="AB59"/>
      <c r="AC59"/>
    </row>
    <row r="60" spans="1:29" x14ac:dyDescent="0.35">
      <c r="A60" s="6" t="s">
        <v>96</v>
      </c>
      <c r="B60" s="46" t="s">
        <v>175</v>
      </c>
      <c r="C60" s="40" t="s">
        <v>27</v>
      </c>
      <c r="D60" s="6" t="s">
        <v>110</v>
      </c>
      <c r="E60" s="6" t="s">
        <v>103</v>
      </c>
      <c r="F60" s="6" t="s">
        <v>129</v>
      </c>
      <c r="G60" s="26">
        <v>3100</v>
      </c>
      <c r="H60" s="14">
        <v>181.82689596273309</v>
      </c>
      <c r="I60" s="8">
        <v>5.1429999999999998</v>
      </c>
      <c r="J60" s="8">
        <v>-2.0779999999999998</v>
      </c>
      <c r="K60" s="15"/>
      <c r="L60" s="12"/>
      <c r="M60" s="12"/>
      <c r="N60" s="17"/>
      <c r="O60" s="45"/>
      <c r="P60" s="19"/>
      <c r="Q60" s="22"/>
      <c r="R60" s="25">
        <v>24.144561364144142</v>
      </c>
      <c r="S60" s="24">
        <v>3.0471023396008539</v>
      </c>
      <c r="T60" s="25">
        <v>2.6472402998601621</v>
      </c>
      <c r="U60" s="9">
        <v>1.8768908078106945E-2</v>
      </c>
      <c r="V60" s="25">
        <v>0.59185216115271289</v>
      </c>
      <c r="W60" s="10">
        <v>1.099749921414629E-2</v>
      </c>
      <c r="X60" s="25">
        <v>48.558545326683138</v>
      </c>
      <c r="Y60" s="9">
        <v>0.29042002441326281</v>
      </c>
      <c r="Z60" s="25">
        <v>131.95207012101767</v>
      </c>
      <c r="AA60" s="25">
        <v>22.728548583810237</v>
      </c>
      <c r="AB60"/>
      <c r="AC60"/>
    </row>
    <row r="61" spans="1:29" x14ac:dyDescent="0.35">
      <c r="A61" s="6" t="s">
        <v>97</v>
      </c>
      <c r="B61" s="46" t="s">
        <v>176</v>
      </c>
      <c r="C61" s="40" t="s">
        <v>27</v>
      </c>
      <c r="D61" s="6" t="s">
        <v>110</v>
      </c>
      <c r="E61" s="6" t="s">
        <v>102</v>
      </c>
      <c r="F61" s="6" t="s">
        <v>129</v>
      </c>
      <c r="G61" s="26">
        <v>3235</v>
      </c>
      <c r="H61" s="14">
        <v>181.75450862458959</v>
      </c>
      <c r="I61" s="8">
        <v>5.2919999999999998</v>
      </c>
      <c r="J61" s="8">
        <v>-1.7010000000000001</v>
      </c>
      <c r="K61" s="14">
        <v>13.030307051970059</v>
      </c>
      <c r="L61" s="12">
        <v>9.8868957057822004E-2</v>
      </c>
      <c r="M61" s="12">
        <f t="shared" si="0"/>
        <v>7.4115989031904403</v>
      </c>
      <c r="N61" s="17">
        <f t="shared" si="1"/>
        <v>7.4546022275366521</v>
      </c>
      <c r="O61" s="43">
        <v>0.70744652344533543</v>
      </c>
      <c r="P61" s="19" t="s">
        <v>124</v>
      </c>
      <c r="Q61" s="22">
        <v>4.3221397991780623E-5</v>
      </c>
      <c r="R61" s="25">
        <v>17.703633993823569</v>
      </c>
      <c r="S61" s="25">
        <v>2.9489943436846309</v>
      </c>
      <c r="T61" s="25">
        <v>4.5301398303251057</v>
      </c>
      <c r="U61" s="9">
        <v>6.2971676830198817E-2</v>
      </c>
      <c r="V61" s="25">
        <v>0.59150686818680842</v>
      </c>
      <c r="W61" s="10">
        <v>6.2937720494005917E-3</v>
      </c>
      <c r="X61" s="25">
        <v>73.073935212881395</v>
      </c>
      <c r="Y61" s="9">
        <v>0.42244400329467735</v>
      </c>
      <c r="Z61" s="25">
        <v>1708.0475742550072</v>
      </c>
      <c r="AA61" s="25">
        <v>13.070382363872309</v>
      </c>
      <c r="AB61"/>
      <c r="AC61"/>
    </row>
    <row r="62" spans="1:29" x14ac:dyDescent="0.35">
      <c r="A62" s="6" t="s">
        <v>98</v>
      </c>
      <c r="B62" s="46" t="s">
        <v>177</v>
      </c>
      <c r="C62" s="40" t="s">
        <v>27</v>
      </c>
      <c r="D62" s="6" t="s">
        <v>110</v>
      </c>
      <c r="E62" s="6" t="s">
        <v>103</v>
      </c>
      <c r="F62" s="6" t="s">
        <v>129</v>
      </c>
      <c r="G62" s="26">
        <v>3296</v>
      </c>
      <c r="H62" s="14">
        <v>181.71779985787418</v>
      </c>
      <c r="I62" s="8">
        <v>5.4130000000000003</v>
      </c>
      <c r="J62" s="8">
        <v>-1.38</v>
      </c>
      <c r="K62" s="15"/>
      <c r="L62" s="12"/>
      <c r="M62" s="12"/>
      <c r="N62" s="17"/>
      <c r="O62" s="45"/>
      <c r="P62" s="19"/>
      <c r="Q62" s="19"/>
      <c r="R62" s="25">
        <v>18.740896486531074</v>
      </c>
      <c r="S62" s="25">
        <v>2.2661866479675603</v>
      </c>
      <c r="T62" s="25">
        <v>2.6514555468566385</v>
      </c>
      <c r="U62" s="9">
        <v>2.7016578514619818E-2</v>
      </c>
      <c r="V62" s="25">
        <v>0.55965330295795324</v>
      </c>
      <c r="W62" s="10">
        <v>1.9232917418859864E-3</v>
      </c>
      <c r="X62" s="25">
        <v>26.515047001129801</v>
      </c>
      <c r="Y62" s="9">
        <v>9.7804892572481844E-2</v>
      </c>
      <c r="Z62" s="25">
        <v>379.01894682834978</v>
      </c>
      <c r="AA62" s="25">
        <v>12.923440107962966</v>
      </c>
      <c r="AB62"/>
      <c r="AC62"/>
    </row>
    <row r="63" spans="1:29" x14ac:dyDescent="0.35">
      <c r="A63" s="6" t="s">
        <v>99</v>
      </c>
      <c r="B63" s="46" t="s">
        <v>178</v>
      </c>
      <c r="C63" s="40" t="s">
        <v>27</v>
      </c>
      <c r="D63" s="6" t="s">
        <v>110</v>
      </c>
      <c r="E63" s="6" t="s">
        <v>103</v>
      </c>
      <c r="F63" s="6" t="s">
        <v>129</v>
      </c>
      <c r="G63" s="26">
        <v>3705</v>
      </c>
      <c r="H63" s="14">
        <v>181.47167058596267</v>
      </c>
      <c r="I63" s="8">
        <v>5.7329999999999997</v>
      </c>
      <c r="J63" s="8">
        <v>-1.345</v>
      </c>
      <c r="K63" s="15"/>
      <c r="L63" s="12"/>
      <c r="M63" s="12"/>
      <c r="N63" s="17"/>
      <c r="O63" s="15"/>
      <c r="P63" s="19"/>
      <c r="Q63" s="19"/>
      <c r="R63" s="25">
        <v>17.798273700059401</v>
      </c>
      <c r="S63" s="25">
        <v>2.3790634103094792</v>
      </c>
      <c r="T63" s="25">
        <v>3.1465274232972682</v>
      </c>
      <c r="U63" s="9">
        <v>2.8896030044477994E-2</v>
      </c>
      <c r="V63" s="25">
        <v>0.54678879396504454</v>
      </c>
      <c r="W63" s="10">
        <v>2.1918695699951812E-3</v>
      </c>
      <c r="X63" s="25">
        <v>24.362300805591932</v>
      </c>
      <c r="Y63" s="9">
        <v>8.9007730568376242E-2</v>
      </c>
      <c r="Z63" s="25">
        <v>589.73924059145259</v>
      </c>
      <c r="AA63" s="25">
        <v>7.824719041185018</v>
      </c>
      <c r="AB63"/>
      <c r="AC63"/>
    </row>
    <row r="64" spans="1:29" ht="110.25" customHeight="1" x14ac:dyDescent="0.35">
      <c r="A64" s="38"/>
      <c r="B64" s="38"/>
      <c r="C64" s="38"/>
      <c r="G64" s="32" t="s">
        <v>115</v>
      </c>
      <c r="I64" s="28"/>
    </row>
    <row r="65" spans="1:11" x14ac:dyDescent="0.35">
      <c r="A65" s="39"/>
      <c r="B65" s="39"/>
      <c r="C65" s="39"/>
      <c r="I65" s="29"/>
      <c r="J65" s="29"/>
      <c r="K65" s="29"/>
    </row>
    <row r="66" spans="1:11" x14ac:dyDescent="0.35">
      <c r="A66" s="34" t="s">
        <v>118</v>
      </c>
      <c r="B66" s="34"/>
      <c r="C66" s="35"/>
      <c r="D66" s="35"/>
      <c r="E66" s="35"/>
      <c r="F66" s="35"/>
      <c r="G66" s="35"/>
      <c r="H66" s="36"/>
      <c r="I66" s="37" t="s">
        <v>120</v>
      </c>
      <c r="J66" s="33" t="s">
        <v>121</v>
      </c>
      <c r="K66" s="33" t="s">
        <v>122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selection activeCell="D8" sqref="D8"/>
    </sheetView>
  </sheetViews>
  <sheetFormatPr defaultColWidth="9.1796875" defaultRowHeight="13" x14ac:dyDescent="0.3"/>
  <cols>
    <col min="1" max="1" width="6.7265625" style="51" bestFit="1" customWidth="1"/>
    <col min="2" max="2" width="13.81640625" style="51" bestFit="1" customWidth="1"/>
    <col min="3" max="3" width="8" style="51" bestFit="1" customWidth="1"/>
    <col min="4" max="4" width="18" style="51" bestFit="1" customWidth="1"/>
    <col min="5" max="5" width="21.54296875" style="51" bestFit="1" customWidth="1"/>
    <col min="6" max="6" width="21.81640625" style="51" bestFit="1" customWidth="1"/>
    <col min="7" max="7" width="18" style="51" bestFit="1" customWidth="1"/>
    <col min="8" max="8" width="21.54296875" style="51" bestFit="1" customWidth="1"/>
    <col min="9" max="9" width="21.81640625" style="51" bestFit="1" customWidth="1"/>
    <col min="10" max="10" width="11.54296875" style="51" bestFit="1" customWidth="1"/>
    <col min="11" max="11" width="15.1796875" style="51" bestFit="1" customWidth="1"/>
    <col min="12" max="12" width="15.453125" style="51" bestFit="1" customWidth="1"/>
    <col min="13" max="13" width="7.1796875" style="51" bestFit="1" customWidth="1"/>
    <col min="14" max="14" width="10.54296875" style="51" bestFit="1" customWidth="1"/>
    <col min="15" max="15" width="10.81640625" style="51" bestFit="1" customWidth="1"/>
    <col min="16" max="16" width="8.7265625" style="51" bestFit="1" customWidth="1"/>
    <col min="17" max="17" width="12.1796875" style="51" bestFit="1" customWidth="1"/>
    <col min="18" max="18" width="12.453125" style="51" bestFit="1" customWidth="1"/>
    <col min="19" max="19" width="11.54296875" style="51" bestFit="1" customWidth="1"/>
    <col min="20" max="20" width="15.1796875" style="51" bestFit="1" customWidth="1"/>
    <col min="21" max="21" width="15.453125" style="51" bestFit="1" customWidth="1"/>
    <col min="22" max="22" width="7.1796875" style="51" bestFit="1" customWidth="1"/>
    <col min="23" max="23" width="10.54296875" style="51" bestFit="1" customWidth="1"/>
    <col min="24" max="24" width="10.81640625" style="51" bestFit="1" customWidth="1"/>
    <col min="25" max="25" width="8.7265625" style="51" bestFit="1" customWidth="1"/>
    <col min="26" max="26" width="12.1796875" style="51" bestFit="1" customWidth="1"/>
    <col min="27" max="27" width="12.453125" style="51" bestFit="1" customWidth="1"/>
    <col min="28" max="16384" width="9.1796875" style="51"/>
  </cols>
  <sheetData>
    <row r="1" spans="1:27" s="54" customFormat="1" ht="15" x14ac:dyDescent="0.4">
      <c r="A1" s="55" t="s">
        <v>0</v>
      </c>
      <c r="B1" s="55" t="s">
        <v>183</v>
      </c>
      <c r="C1" s="55" t="s">
        <v>114</v>
      </c>
      <c r="D1" s="55" t="s">
        <v>195</v>
      </c>
      <c r="E1" s="55" t="s">
        <v>196</v>
      </c>
      <c r="F1" s="55" t="s">
        <v>197</v>
      </c>
      <c r="G1" s="55" t="s">
        <v>198</v>
      </c>
      <c r="H1" s="55" t="s">
        <v>199</v>
      </c>
      <c r="I1" s="55" t="s">
        <v>200</v>
      </c>
      <c r="J1" s="55" t="s">
        <v>201</v>
      </c>
      <c r="K1" s="55" t="s">
        <v>202</v>
      </c>
      <c r="L1" s="55" t="s">
        <v>203</v>
      </c>
      <c r="M1" s="55" t="s">
        <v>204</v>
      </c>
      <c r="N1" s="55" t="s">
        <v>184</v>
      </c>
      <c r="O1" s="55" t="s">
        <v>185</v>
      </c>
      <c r="P1" s="55" t="s">
        <v>186</v>
      </c>
      <c r="Q1" s="55" t="s">
        <v>187</v>
      </c>
      <c r="R1" s="55" t="s">
        <v>188</v>
      </c>
      <c r="S1" s="55" t="s">
        <v>205</v>
      </c>
      <c r="T1" s="55" t="s">
        <v>206</v>
      </c>
      <c r="U1" s="55" t="s">
        <v>207</v>
      </c>
      <c r="V1" s="55" t="s">
        <v>189</v>
      </c>
      <c r="W1" s="55" t="s">
        <v>190</v>
      </c>
      <c r="X1" s="55" t="s">
        <v>191</v>
      </c>
      <c r="Y1" s="55" t="s">
        <v>192</v>
      </c>
      <c r="Z1" s="55" t="s">
        <v>193</v>
      </c>
      <c r="AA1" s="55" t="s">
        <v>194</v>
      </c>
    </row>
    <row r="2" spans="1:27" ht="12.75" x14ac:dyDescent="0.2">
      <c r="A2" s="48" t="s">
        <v>40</v>
      </c>
      <c r="B2" s="48" t="s">
        <v>126</v>
      </c>
      <c r="C2" s="49">
        <v>185.16</v>
      </c>
      <c r="D2" s="52">
        <v>1.93440857157709E-3</v>
      </c>
      <c r="E2" s="52">
        <v>7.2894200477583099E-4</v>
      </c>
      <c r="F2" s="52">
        <v>3.9380929331908699E-3</v>
      </c>
      <c r="G2" s="52">
        <v>1.93440857157709E-3</v>
      </c>
      <c r="H2" s="52">
        <v>9.0309968903021004E-4</v>
      </c>
      <c r="I2" s="52">
        <v>3.9380929331908699E-3</v>
      </c>
      <c r="J2" s="53">
        <v>850.00018217335901</v>
      </c>
      <c r="K2" s="53">
        <v>308.10534306545901</v>
      </c>
      <c r="L2" s="53">
        <v>1750.72351693837</v>
      </c>
      <c r="M2" s="49">
        <v>1.6072112003102501</v>
      </c>
      <c r="N2" s="49">
        <v>0.58257802541819703</v>
      </c>
      <c r="O2" s="49">
        <v>3.3103197038200198</v>
      </c>
      <c r="P2" s="49">
        <v>1.03631151705238</v>
      </c>
      <c r="Q2" s="49">
        <v>0.37563969017013399</v>
      </c>
      <c r="R2" s="49">
        <v>2.1344565253974701</v>
      </c>
      <c r="S2" s="53">
        <v>783.89207065034498</v>
      </c>
      <c r="T2" s="53">
        <v>355.65750847472702</v>
      </c>
      <c r="U2" s="53">
        <v>1615.89396995318</v>
      </c>
      <c r="V2" s="49">
        <v>1.71768355311535</v>
      </c>
      <c r="W2" s="49">
        <v>0.77932679560853302</v>
      </c>
      <c r="X2" s="49">
        <v>3.5407748102538998</v>
      </c>
      <c r="Y2" s="49">
        <v>1.1075428346948299</v>
      </c>
      <c r="Z2" s="49">
        <v>0.50250106126733596</v>
      </c>
      <c r="AA2" s="49">
        <v>2.2830513590539701</v>
      </c>
    </row>
    <row r="3" spans="1:27" ht="12.75" x14ac:dyDescent="0.2">
      <c r="A3" s="48" t="s">
        <v>43</v>
      </c>
      <c r="B3" s="48" t="s">
        <v>126</v>
      </c>
      <c r="C3" s="49">
        <v>185.141922207058</v>
      </c>
      <c r="D3" s="52">
        <v>1.93440857157709E-3</v>
      </c>
      <c r="E3" s="52">
        <v>7.2894200477583099E-4</v>
      </c>
      <c r="F3" s="52">
        <v>3.9380929331908699E-3</v>
      </c>
      <c r="G3" s="52">
        <v>1.93440857157709E-3</v>
      </c>
      <c r="H3" s="52">
        <v>9.0309968903021004E-4</v>
      </c>
      <c r="I3" s="52">
        <v>3.9380929331908699E-3</v>
      </c>
      <c r="J3" s="53">
        <v>1118.79140702361</v>
      </c>
      <c r="K3" s="53">
        <v>408.94827506233003</v>
      </c>
      <c r="L3" s="53">
        <v>2298.6760690740698</v>
      </c>
      <c r="M3" s="49">
        <v>1.2746841583614199</v>
      </c>
      <c r="N3" s="49">
        <v>0.46593257601386001</v>
      </c>
      <c r="O3" s="49">
        <v>2.61896202372355</v>
      </c>
      <c r="P3" s="49">
        <v>0.821901859356856</v>
      </c>
      <c r="Q3" s="49">
        <v>0.30042802999371798</v>
      </c>
      <c r="R3" s="49">
        <v>1.68867695010065</v>
      </c>
      <c r="S3" s="53">
        <v>1009.96627786682</v>
      </c>
      <c r="T3" s="53">
        <v>460.82893741155698</v>
      </c>
      <c r="U3" s="53">
        <v>2076.8674502445601</v>
      </c>
      <c r="V3" s="49">
        <v>1.3911028868767601</v>
      </c>
      <c r="W3" s="49">
        <v>0.63473591351523095</v>
      </c>
      <c r="X3" s="49">
        <v>2.8606143549749898</v>
      </c>
      <c r="Y3" s="49">
        <v>0.89696733248058103</v>
      </c>
      <c r="Z3" s="49">
        <v>0.40927050367470202</v>
      </c>
      <c r="AA3" s="49">
        <v>1.84449162707035</v>
      </c>
    </row>
    <row r="4" spans="1:27" ht="12.75" x14ac:dyDescent="0.2">
      <c r="A4" s="48" t="s">
        <v>42</v>
      </c>
      <c r="B4" s="48" t="s">
        <v>126</v>
      </c>
      <c r="C4" s="49">
        <v>184.97319613959863</v>
      </c>
      <c r="D4" s="52">
        <v>1.93440857157709E-3</v>
      </c>
      <c r="E4" s="52">
        <v>7.2894200477583099E-4</v>
      </c>
      <c r="F4" s="52">
        <v>3.9380929331908699E-3</v>
      </c>
      <c r="G4" s="52">
        <v>1.93440857157709E-3</v>
      </c>
      <c r="H4" s="52">
        <v>9.0309968903021004E-4</v>
      </c>
      <c r="I4" s="52">
        <v>3.9380929331908699E-3</v>
      </c>
      <c r="J4" s="53">
        <v>1012.98894702163</v>
      </c>
      <c r="K4" s="53">
        <v>369.23020799460897</v>
      </c>
      <c r="L4" s="53">
        <v>2083.0289278416899</v>
      </c>
      <c r="M4" s="49">
        <v>1.3875810372951101</v>
      </c>
      <c r="N4" s="49">
        <v>0.50576874593352505</v>
      </c>
      <c r="O4" s="49">
        <v>2.8532977920503502</v>
      </c>
      <c r="P4" s="49">
        <v>0.89469648389385903</v>
      </c>
      <c r="Q4" s="49">
        <v>0.32611393964581298</v>
      </c>
      <c r="R4" s="49">
        <v>1.8397739904445101</v>
      </c>
      <c r="S4" s="53">
        <v>919.50273305752398</v>
      </c>
      <c r="T4" s="53">
        <v>418.726252567252</v>
      </c>
      <c r="U4" s="53">
        <v>1892.4446049373701</v>
      </c>
      <c r="V4" s="49">
        <v>1.5055291184982</v>
      </c>
      <c r="W4" s="49">
        <v>0.68559429063696697</v>
      </c>
      <c r="X4" s="49">
        <v>3.0985437199690602</v>
      </c>
      <c r="Y4" s="49">
        <v>0.97074806625055199</v>
      </c>
      <c r="Z4" s="49">
        <v>0.44206340727049198</v>
      </c>
      <c r="AA4" s="49">
        <v>1.99790577770638</v>
      </c>
    </row>
    <row r="5" spans="1:27" ht="12.75" x14ac:dyDescent="0.2">
      <c r="A5" s="48" t="s">
        <v>48</v>
      </c>
      <c r="B5" s="48" t="s">
        <v>126</v>
      </c>
      <c r="C5" s="49">
        <v>184.64176993566076</v>
      </c>
      <c r="D5" s="52">
        <v>1.93440857157709E-3</v>
      </c>
      <c r="E5" s="52">
        <v>7.2894200477583099E-4</v>
      </c>
      <c r="F5" s="52">
        <v>3.9380929331908699E-3</v>
      </c>
      <c r="G5" s="52">
        <v>1.93440857157709E-3</v>
      </c>
      <c r="H5" s="52">
        <v>9.0309968903021004E-4</v>
      </c>
      <c r="I5" s="52">
        <v>3.9380929331908699E-3</v>
      </c>
      <c r="J5" s="53">
        <v>871.68465239225895</v>
      </c>
      <c r="K5" s="53">
        <v>316.23232776959298</v>
      </c>
      <c r="L5" s="53">
        <v>1794.9430151338699</v>
      </c>
      <c r="M5" s="49">
        <v>1.57403104368675</v>
      </c>
      <c r="N5" s="49">
        <v>0.57103288611789604</v>
      </c>
      <c r="O5" s="49">
        <v>3.2411785975809599</v>
      </c>
      <c r="P5" s="49">
        <v>1.0149173291324001</v>
      </c>
      <c r="Q5" s="49">
        <v>0.36819551555228303</v>
      </c>
      <c r="R5" s="49">
        <v>2.0898751258381298</v>
      </c>
      <c r="S5" s="53">
        <v>808.71369804753704</v>
      </c>
      <c r="T5" s="53">
        <v>367.19641858436103</v>
      </c>
      <c r="U5" s="53">
        <v>1666.52225586797</v>
      </c>
      <c r="V5" s="49">
        <v>1.6744522068994001</v>
      </c>
      <c r="W5" s="49">
        <v>0.76028628782613095</v>
      </c>
      <c r="X5" s="49">
        <v>3.4505441690488601</v>
      </c>
      <c r="Y5" s="49">
        <v>1.0796677539508499</v>
      </c>
      <c r="Z5" s="49">
        <v>0.49022395823220299</v>
      </c>
      <c r="AA5" s="49">
        <v>2.2248716670173798</v>
      </c>
    </row>
    <row r="6" spans="1:27" ht="12.75" x14ac:dyDescent="0.2">
      <c r="A6" s="48" t="s">
        <v>50</v>
      </c>
      <c r="B6" s="48" t="s">
        <v>126</v>
      </c>
      <c r="C6" s="49">
        <v>184.57548469487318</v>
      </c>
      <c r="D6" s="52">
        <v>1.93440857157709E-3</v>
      </c>
      <c r="E6" s="52">
        <v>7.2894200477583099E-4</v>
      </c>
      <c r="F6" s="52">
        <v>3.9380929331908699E-3</v>
      </c>
      <c r="G6" s="52">
        <v>1.93440857157709E-3</v>
      </c>
      <c r="H6" s="52">
        <v>9.0309968903021004E-4</v>
      </c>
      <c r="I6" s="52">
        <v>3.9380929331908699E-3</v>
      </c>
      <c r="J6" s="53">
        <v>1297.14768121731</v>
      </c>
      <c r="K6" s="53">
        <v>475.95240141797098</v>
      </c>
      <c r="L6" s="53">
        <v>2662.1208875458501</v>
      </c>
      <c r="M6" s="49">
        <v>1.1210954281877701</v>
      </c>
      <c r="N6" s="49">
        <v>0.41135625097920703</v>
      </c>
      <c r="O6" s="49">
        <v>2.3007984259023302</v>
      </c>
      <c r="P6" s="49">
        <v>0.72286959157669395</v>
      </c>
      <c r="Q6" s="49">
        <v>0.26523783583573302</v>
      </c>
      <c r="R6" s="49">
        <v>1.4835286779474299</v>
      </c>
      <c r="S6" s="53">
        <v>1147.4137543357001</v>
      </c>
      <c r="T6" s="53">
        <v>524.83269721764998</v>
      </c>
      <c r="U6" s="53">
        <v>2357.0073862558502</v>
      </c>
      <c r="V6" s="49">
        <v>1.24724801796142</v>
      </c>
      <c r="W6" s="49">
        <v>0.57049879587000496</v>
      </c>
      <c r="X6" s="49">
        <v>2.5620737281191199</v>
      </c>
      <c r="Y6" s="49">
        <v>0.80421134782079096</v>
      </c>
      <c r="Z6" s="49">
        <v>0.36785114023003002</v>
      </c>
      <c r="AA6" s="49">
        <v>1.65199602359332</v>
      </c>
    </row>
    <row r="7" spans="1:27" ht="12.75" x14ac:dyDescent="0.2">
      <c r="A7" s="48" t="s">
        <v>51</v>
      </c>
      <c r="B7" s="48" t="s">
        <v>126</v>
      </c>
      <c r="C7" s="49">
        <v>184.57548469487318</v>
      </c>
      <c r="D7" s="52">
        <v>1.93440857157709E-3</v>
      </c>
      <c r="E7" s="52">
        <v>7.2894200477583099E-4</v>
      </c>
      <c r="F7" s="52">
        <v>3.9380929331908699E-3</v>
      </c>
      <c r="G7" s="52">
        <v>1.93440857157709E-3</v>
      </c>
      <c r="H7" s="52">
        <v>9.0309968903021004E-4</v>
      </c>
      <c r="I7" s="52">
        <v>3.9380929331908699E-3</v>
      </c>
      <c r="J7" s="53">
        <v>1064.6585831202899</v>
      </c>
      <c r="K7" s="53">
        <v>388.62367513059399</v>
      </c>
      <c r="L7" s="53">
        <v>2188.34760372357</v>
      </c>
      <c r="M7" s="49">
        <v>1.3300376034389501</v>
      </c>
      <c r="N7" s="49">
        <v>0.48549413133446101</v>
      </c>
      <c r="O7" s="49">
        <v>2.7338074638832501</v>
      </c>
      <c r="P7" s="49">
        <v>0.857593131687025</v>
      </c>
      <c r="Q7" s="49">
        <v>0.31304109856011503</v>
      </c>
      <c r="R7" s="49">
        <v>1.7627279847720601</v>
      </c>
      <c r="S7" s="53">
        <v>967.18692217740897</v>
      </c>
      <c r="T7" s="53">
        <v>440.91640166993602</v>
      </c>
      <c r="U7" s="53">
        <v>1989.6606164669799</v>
      </c>
      <c r="V7" s="49">
        <v>1.44294949416486</v>
      </c>
      <c r="W7" s="49">
        <v>0.65780607497686505</v>
      </c>
      <c r="X7" s="49">
        <v>2.9683694281829598</v>
      </c>
      <c r="Y7" s="49">
        <v>0.93039743565705202</v>
      </c>
      <c r="Z7" s="49">
        <v>0.42414588160781602</v>
      </c>
      <c r="AA7" s="49">
        <v>1.91397087370868</v>
      </c>
    </row>
    <row r="8" spans="1:27" ht="12.75" x14ac:dyDescent="0.2">
      <c r="A8" s="48" t="s">
        <v>52</v>
      </c>
      <c r="B8" s="50" t="s">
        <v>127</v>
      </c>
      <c r="C8" s="49">
        <v>184.44652977188645</v>
      </c>
      <c r="D8" s="52">
        <v>1.93440857157709E-3</v>
      </c>
      <c r="E8" s="52">
        <v>7.2894200477583099E-4</v>
      </c>
      <c r="F8" s="52">
        <v>3.9380929331908699E-3</v>
      </c>
      <c r="G8" s="52">
        <v>1.93440857157709E-3</v>
      </c>
      <c r="H8" s="52">
        <v>9.0309968903021004E-4</v>
      </c>
      <c r="I8" s="52">
        <v>3.9380929331908699E-3</v>
      </c>
      <c r="J8" s="53">
        <v>787.910883710696</v>
      </c>
      <c r="K8" s="53">
        <v>284.84620145941102</v>
      </c>
      <c r="L8" s="53">
        <v>1624.0914103274299</v>
      </c>
      <c r="M8" s="49">
        <v>1.7105317451069499</v>
      </c>
      <c r="N8" s="49">
        <v>0.61839410660666105</v>
      </c>
      <c r="O8" s="49">
        <v>3.5258437462324999</v>
      </c>
      <c r="P8" s="49">
        <v>1.10293143016665</v>
      </c>
      <c r="Q8" s="49">
        <v>0.39873349229403898</v>
      </c>
      <c r="R8" s="49">
        <v>2.2734239786547801</v>
      </c>
      <c r="S8" s="53">
        <v>727.89745380675697</v>
      </c>
      <c r="T8" s="53">
        <v>329.63692181968003</v>
      </c>
      <c r="U8" s="53">
        <v>1501.66359052656</v>
      </c>
      <c r="V8" s="49">
        <v>1.8240115287579799</v>
      </c>
      <c r="W8" s="49">
        <v>0.82602638184865995</v>
      </c>
      <c r="X8" s="49">
        <v>3.7629521092240101</v>
      </c>
      <c r="Y8" s="49">
        <v>1.1761019050410599</v>
      </c>
      <c r="Z8" s="49">
        <v>0.53261242376461204</v>
      </c>
      <c r="AA8" s="49">
        <v>2.4263087565297101</v>
      </c>
    </row>
    <row r="9" spans="1:27" ht="12.75" x14ac:dyDescent="0.2">
      <c r="A9" s="48" t="s">
        <v>53</v>
      </c>
      <c r="B9" s="50" t="s">
        <v>127</v>
      </c>
      <c r="C9" s="49">
        <v>184.36096155196066</v>
      </c>
      <c r="D9" s="52">
        <v>1.93440857157709E-3</v>
      </c>
      <c r="E9" s="52">
        <v>7.2894200477583099E-4</v>
      </c>
      <c r="F9" s="52">
        <v>3.9380929331908699E-3</v>
      </c>
      <c r="G9" s="52">
        <v>1.93440857157709E-3</v>
      </c>
      <c r="H9" s="52">
        <v>9.0309968903021004E-4</v>
      </c>
      <c r="I9" s="52">
        <v>3.9380929331908699E-3</v>
      </c>
      <c r="J9" s="53">
        <v>693.66224417818705</v>
      </c>
      <c r="K9" s="53">
        <v>249.577019166799</v>
      </c>
      <c r="L9" s="53">
        <v>1431.80824905488</v>
      </c>
      <c r="M9" s="49">
        <v>1.89584251666656</v>
      </c>
      <c r="N9" s="49">
        <v>0.68211808503998195</v>
      </c>
      <c r="O9" s="49">
        <v>3.91325172327219</v>
      </c>
      <c r="P9" s="49">
        <v>1.22241770973216</v>
      </c>
      <c r="Q9" s="49">
        <v>0.43982198940636702</v>
      </c>
      <c r="R9" s="49">
        <v>2.5232202396108301</v>
      </c>
      <c r="S9" s="53">
        <v>658.93478301622304</v>
      </c>
      <c r="T9" s="53">
        <v>297.61207860159698</v>
      </c>
      <c r="U9" s="53">
        <v>1360.93543272324</v>
      </c>
      <c r="V9" s="49">
        <v>1.97480671483735</v>
      </c>
      <c r="W9" s="49">
        <v>0.89193527620444202</v>
      </c>
      <c r="X9" s="49">
        <v>4.07866906418728</v>
      </c>
      <c r="Y9" s="49">
        <v>1.2733329273360401</v>
      </c>
      <c r="Z9" s="49">
        <v>0.57510972983359698</v>
      </c>
      <c r="AA9" s="49">
        <v>2.6298794611726302</v>
      </c>
    </row>
    <row r="10" spans="1:27" ht="12.75" x14ac:dyDescent="0.2">
      <c r="A10" s="48" t="s">
        <v>54</v>
      </c>
      <c r="B10" s="50" t="s">
        <v>127</v>
      </c>
      <c r="C10" s="49">
        <v>183.99458494833479</v>
      </c>
      <c r="D10" s="52">
        <v>1.93440857157709E-3</v>
      </c>
      <c r="E10" s="52">
        <v>7.2894200477583099E-4</v>
      </c>
      <c r="F10" s="52">
        <v>3.9380929331908699E-3</v>
      </c>
      <c r="G10" s="52">
        <v>1.93440857157709E-3</v>
      </c>
      <c r="H10" s="52">
        <v>9.0309968903021004E-4</v>
      </c>
      <c r="I10" s="52">
        <v>3.9380929331908699E-3</v>
      </c>
      <c r="J10" s="53">
        <v>1064.6585831202899</v>
      </c>
      <c r="K10" s="53">
        <v>388.62367513059399</v>
      </c>
      <c r="L10" s="53">
        <v>2188.34760372357</v>
      </c>
      <c r="M10" s="49">
        <v>1.3300376034389501</v>
      </c>
      <c r="N10" s="49">
        <v>0.48549413133446101</v>
      </c>
      <c r="O10" s="49">
        <v>2.7338074638832501</v>
      </c>
      <c r="P10" s="49">
        <v>0.857593131687025</v>
      </c>
      <c r="Q10" s="49">
        <v>0.31304109856011503</v>
      </c>
      <c r="R10" s="49">
        <v>1.7627279847720601</v>
      </c>
      <c r="S10" s="53">
        <v>955.82234595776299</v>
      </c>
      <c r="T10" s="53">
        <v>435.62727671167499</v>
      </c>
      <c r="U10" s="53">
        <v>1966.49217389399</v>
      </c>
      <c r="V10" s="49">
        <v>1.45738375386338</v>
      </c>
      <c r="W10" s="49">
        <v>0.66422116475260196</v>
      </c>
      <c r="X10" s="49">
        <v>2.9983837734499801</v>
      </c>
      <c r="Y10" s="49">
        <v>0.93970448227470604</v>
      </c>
      <c r="Z10" s="49">
        <v>0.428282258591897</v>
      </c>
      <c r="AA10" s="49">
        <v>1.93332378244339</v>
      </c>
    </row>
    <row r="11" spans="1:27" ht="12.75" x14ac:dyDescent="0.2">
      <c r="A11" s="48" t="s">
        <v>55</v>
      </c>
      <c r="B11" s="50" t="s">
        <v>127</v>
      </c>
      <c r="C11" s="49">
        <v>183.75047826087047</v>
      </c>
      <c r="D11" s="52">
        <v>1.93440857157709E-3</v>
      </c>
      <c r="E11" s="52">
        <v>7.2894200477583099E-4</v>
      </c>
      <c r="F11" s="52">
        <v>3.9380929331908699E-3</v>
      </c>
      <c r="G11" s="52">
        <v>1.93440857157709E-3</v>
      </c>
      <c r="H11" s="52">
        <v>9.0309968903021004E-4</v>
      </c>
      <c r="I11" s="52">
        <v>3.9380929331908699E-3</v>
      </c>
      <c r="J11" s="53">
        <v>1106.8973624849489</v>
      </c>
      <c r="K11" s="53">
        <v>404.66202670127598</v>
      </c>
      <c r="L11" s="53">
        <v>2274.1374991621801</v>
      </c>
      <c r="M11" s="49">
        <v>1.4211381780304735</v>
      </c>
      <c r="N11" s="49">
        <v>0.51576971875340605</v>
      </c>
      <c r="O11" s="49">
        <v>2.9260091499924696</v>
      </c>
      <c r="P11" s="49">
        <v>0.91633374688499103</v>
      </c>
      <c r="Q11" s="49">
        <v>0.33256245326553502</v>
      </c>
      <c r="R11" s="49">
        <v>1.886657447728405</v>
      </c>
      <c r="S11" s="53">
        <v>939.46002198615201</v>
      </c>
      <c r="T11" s="53">
        <v>428.012766136457</v>
      </c>
      <c r="U11" s="53">
        <v>1933.1339103779601</v>
      </c>
      <c r="V11" s="49">
        <v>1.47868411840325</v>
      </c>
      <c r="W11" s="49">
        <v>0.67368164147945997</v>
      </c>
      <c r="X11" s="49">
        <v>3.0426873249810802</v>
      </c>
      <c r="Y11" s="49">
        <v>0.95343871526525603</v>
      </c>
      <c r="Z11" s="49">
        <v>0.43438226647322398</v>
      </c>
      <c r="AA11" s="49">
        <v>1.9618902089896499</v>
      </c>
    </row>
    <row r="12" spans="1:27" ht="12.75" x14ac:dyDescent="0.2">
      <c r="A12" s="48" t="s">
        <v>57</v>
      </c>
      <c r="B12" s="50" t="s">
        <v>127</v>
      </c>
      <c r="C12" s="49">
        <v>183.73052173913098</v>
      </c>
      <c r="D12" s="52">
        <v>1.93440857157709E-3</v>
      </c>
      <c r="E12" s="52">
        <v>7.2894200477583099E-4</v>
      </c>
      <c r="F12" s="52">
        <v>3.9380929331908699E-3</v>
      </c>
      <c r="G12" s="52">
        <v>1.93440857157709E-3</v>
      </c>
      <c r="H12" s="52">
        <v>9.0309968903021004E-4</v>
      </c>
      <c r="I12" s="52">
        <v>3.9380929331908699E-3</v>
      </c>
      <c r="J12" s="53">
        <v>481.934246091707</v>
      </c>
      <c r="K12" s="53">
        <v>170.597993180728</v>
      </c>
      <c r="L12" s="53">
        <v>999.42790519345999</v>
      </c>
      <c r="M12" s="49">
        <v>2.5098187342389999</v>
      </c>
      <c r="N12" s="49">
        <v>0.88844188643581901</v>
      </c>
      <c r="O12" s="49">
        <v>5.2048131620529903</v>
      </c>
      <c r="P12" s="49">
        <v>1.61830259738336</v>
      </c>
      <c r="Q12" s="49">
        <v>0.57285723181088699</v>
      </c>
      <c r="R12" s="49">
        <v>3.3560043775828201</v>
      </c>
      <c r="S12" s="53">
        <v>471.120556865298</v>
      </c>
      <c r="T12" s="53">
        <v>210.57642931261299</v>
      </c>
      <c r="U12" s="53">
        <v>977.32160291185301</v>
      </c>
      <c r="V12" s="49">
        <v>2.5522726102339099</v>
      </c>
      <c r="W12" s="49">
        <v>1.14078870745258</v>
      </c>
      <c r="X12" s="49">
        <v>5.2945813773061596</v>
      </c>
      <c r="Y12" s="49">
        <v>1.6456763741642499</v>
      </c>
      <c r="Z12" s="49">
        <v>0.735567594245362</v>
      </c>
      <c r="AA12" s="49">
        <v>3.4138859026207999</v>
      </c>
    </row>
    <row r="13" spans="1:27" ht="12.75" x14ac:dyDescent="0.2">
      <c r="A13" s="48" t="s">
        <v>59</v>
      </c>
      <c r="B13" s="50" t="s">
        <v>127</v>
      </c>
      <c r="C13" s="49">
        <v>183.72289130434822</v>
      </c>
      <c r="D13" s="52">
        <v>1.93440857157709E-3</v>
      </c>
      <c r="E13" s="52">
        <v>7.2894200477583099E-4</v>
      </c>
      <c r="F13" s="52">
        <v>3.9380929331908699E-3</v>
      </c>
      <c r="G13" s="52">
        <v>1.93440857157709E-3</v>
      </c>
      <c r="H13" s="52">
        <v>9.0309968903021004E-4</v>
      </c>
      <c r="I13" s="52">
        <v>3.9380929331908699E-3</v>
      </c>
      <c r="J13" s="53">
        <v>1036.0972534962116</v>
      </c>
      <c r="K13" s="53">
        <v>378.07782233304903</v>
      </c>
      <c r="L13" s="53">
        <v>2129.8420598518201</v>
      </c>
      <c r="M13" s="49">
        <v>1.4929288452851202</v>
      </c>
      <c r="N13" s="49">
        <v>0.54087575314559655</v>
      </c>
      <c r="O13" s="49">
        <v>3.0753973391306397</v>
      </c>
      <c r="P13" s="49">
        <v>0.9626235532766485</v>
      </c>
      <c r="Q13" s="49">
        <v>0.34875053892790298</v>
      </c>
      <c r="R13" s="49">
        <v>1.9829812543853</v>
      </c>
      <c r="S13" s="53">
        <v>881.40598039081101</v>
      </c>
      <c r="T13" s="53">
        <v>401.002292299766</v>
      </c>
      <c r="U13" s="53">
        <v>1814.76601298882</v>
      </c>
      <c r="V13" s="49">
        <v>1.5596004075896801</v>
      </c>
      <c r="W13" s="49">
        <v>0.70955331571961</v>
      </c>
      <c r="X13" s="49">
        <v>3.2111187762130502</v>
      </c>
      <c r="Y13" s="49">
        <v>1.00561261897178</v>
      </c>
      <c r="Z13" s="49">
        <v>0.45751191436507699</v>
      </c>
      <c r="AA13" s="49">
        <v>2.07049289463037</v>
      </c>
    </row>
    <row r="14" spans="1:27" ht="12.75" x14ac:dyDescent="0.2">
      <c r="A14" s="48" t="s">
        <v>60</v>
      </c>
      <c r="B14" s="50" t="s">
        <v>127</v>
      </c>
      <c r="C14" s="49">
        <v>183.71702173913073</v>
      </c>
      <c r="D14" s="52">
        <v>1.93440857157709E-3</v>
      </c>
      <c r="E14" s="52">
        <v>7.2894200477583099E-4</v>
      </c>
      <c r="F14" s="52">
        <v>3.9380929331908699E-3</v>
      </c>
      <c r="G14" s="52">
        <v>1.93440857157709E-3</v>
      </c>
      <c r="H14" s="52">
        <v>9.0309968903021004E-4</v>
      </c>
      <c r="I14" s="52">
        <v>3.9380929331908699E-3</v>
      </c>
      <c r="J14" s="53">
        <v>768.16572707725402</v>
      </c>
      <c r="K14" s="53">
        <v>277.45326346757901</v>
      </c>
      <c r="L14" s="53">
        <v>1583.8146228395301</v>
      </c>
      <c r="M14" s="49">
        <v>1.74626037587387</v>
      </c>
      <c r="N14" s="49">
        <v>0.63073184691833795</v>
      </c>
      <c r="O14" s="49">
        <v>3.6004518759412698</v>
      </c>
      <c r="P14" s="49">
        <v>1.12596884525256</v>
      </c>
      <c r="Q14" s="49">
        <v>0.406688727036632</v>
      </c>
      <c r="R14" s="49">
        <v>2.3215304528182301</v>
      </c>
      <c r="S14" s="53">
        <v>725.38054454405903</v>
      </c>
      <c r="T14" s="53">
        <v>328.46766738755599</v>
      </c>
      <c r="U14" s="53">
        <v>1496.5283587516701</v>
      </c>
      <c r="V14" s="49">
        <v>1.8291044077321099</v>
      </c>
      <c r="W14" s="49">
        <v>0.82825850955205405</v>
      </c>
      <c r="X14" s="49">
        <v>3.7736030135321199</v>
      </c>
      <c r="Y14" s="49">
        <v>1.17938573552633</v>
      </c>
      <c r="Z14" s="49">
        <v>0.53405167434108403</v>
      </c>
      <c r="AA14" s="49">
        <v>2.4331763385870002</v>
      </c>
    </row>
    <row r="15" spans="1:27" ht="12.75" x14ac:dyDescent="0.2">
      <c r="A15" s="48" t="s">
        <v>62</v>
      </c>
      <c r="B15" s="50" t="s">
        <v>127</v>
      </c>
      <c r="C15" s="49">
        <v>183.70821739130449</v>
      </c>
      <c r="D15" s="52">
        <v>1.93440857157709E-3</v>
      </c>
      <c r="E15" s="52">
        <v>7.2894200477583099E-4</v>
      </c>
      <c r="F15" s="52">
        <v>3.9380929331908699E-3</v>
      </c>
      <c r="G15" s="52">
        <v>1.93440857157709E-3</v>
      </c>
      <c r="H15" s="52">
        <v>9.0309968903021004E-4</v>
      </c>
      <c r="I15" s="52">
        <v>3.9380929331908699E-3</v>
      </c>
      <c r="J15" s="53">
        <v>808.12445342248395</v>
      </c>
      <c r="K15" s="53">
        <v>292.41647627580602</v>
      </c>
      <c r="L15" s="53">
        <v>1665.3204380479799</v>
      </c>
      <c r="M15" s="49">
        <v>1.6754530113882899</v>
      </c>
      <c r="N15" s="49">
        <v>0.60625695794884804</v>
      </c>
      <c r="O15" s="49">
        <v>3.4526323328792698</v>
      </c>
      <c r="P15" s="49">
        <v>1.0803130613117999</v>
      </c>
      <c r="Q15" s="49">
        <v>0.39090759677026499</v>
      </c>
      <c r="R15" s="49">
        <v>2.2262180913246001</v>
      </c>
      <c r="S15" s="53">
        <v>757.56673732147101</v>
      </c>
      <c r="T15" s="53">
        <v>343.42239407934102</v>
      </c>
      <c r="U15" s="53">
        <v>1562.19311215427</v>
      </c>
      <c r="V15" s="49">
        <v>1.7660683158995401</v>
      </c>
      <c r="W15" s="49">
        <v>0.80060063410693505</v>
      </c>
      <c r="X15" s="49">
        <v>3.6418321718582698</v>
      </c>
      <c r="Y15" s="49">
        <v>1.1387407798767799</v>
      </c>
      <c r="Z15" s="49">
        <v>0.51621819056779705</v>
      </c>
      <c r="AA15" s="49">
        <v>2.3482119973654201</v>
      </c>
    </row>
    <row r="16" spans="1:27" ht="12.75" x14ac:dyDescent="0.2">
      <c r="A16" s="48" t="s">
        <v>63</v>
      </c>
      <c r="B16" s="50" t="s">
        <v>128</v>
      </c>
      <c r="C16" s="49">
        <v>183.69413043478249</v>
      </c>
      <c r="D16" s="52">
        <v>1.93440857157709E-3</v>
      </c>
      <c r="E16" s="52">
        <v>7.2894200477583099E-4</v>
      </c>
      <c r="F16" s="52">
        <v>3.9380929331908699E-3</v>
      </c>
      <c r="G16" s="52">
        <v>1.93440857157709E-3</v>
      </c>
      <c r="H16" s="52">
        <v>9.0309968903021004E-4</v>
      </c>
      <c r="I16" s="52">
        <v>3.9380929331908699E-3</v>
      </c>
      <c r="J16" s="53">
        <v>787.910883710696</v>
      </c>
      <c r="K16" s="53">
        <v>284.84620145941102</v>
      </c>
      <c r="L16" s="53">
        <v>1624.0914103274299</v>
      </c>
      <c r="M16" s="49">
        <v>1.7105317451069499</v>
      </c>
      <c r="N16" s="49">
        <v>0.61839410660666105</v>
      </c>
      <c r="O16" s="49">
        <v>3.5258437462324999</v>
      </c>
      <c r="P16" s="49">
        <v>1.10293143016665</v>
      </c>
      <c r="Q16" s="49">
        <v>0.39873349229403898</v>
      </c>
      <c r="R16" s="49">
        <v>2.2734239786547801</v>
      </c>
      <c r="S16" s="53">
        <v>736.16285845359403</v>
      </c>
      <c r="T16" s="53">
        <v>333.476916728802</v>
      </c>
      <c r="U16" s="53">
        <v>1518.5270059258901</v>
      </c>
      <c r="V16" s="49">
        <v>1.80748664337787</v>
      </c>
      <c r="W16" s="49">
        <v>0.81878083546132197</v>
      </c>
      <c r="X16" s="49">
        <v>3.7283988123102301</v>
      </c>
      <c r="Y16" s="49">
        <v>1.1654468467425201</v>
      </c>
      <c r="Z16" s="49">
        <v>0.52794057779496895</v>
      </c>
      <c r="AA16" s="49">
        <v>2.4040291833554002</v>
      </c>
    </row>
    <row r="17" spans="1:27" ht="12.75" x14ac:dyDescent="0.2">
      <c r="A17" s="48" t="s">
        <v>64</v>
      </c>
      <c r="B17" s="50" t="s">
        <v>128</v>
      </c>
      <c r="C17" s="49">
        <v>183.68591304347802</v>
      </c>
      <c r="D17" s="52">
        <v>1.93440857157709E-3</v>
      </c>
      <c r="E17" s="52">
        <v>7.2894200477583099E-4</v>
      </c>
      <c r="F17" s="52">
        <v>3.9380929331908699E-3</v>
      </c>
      <c r="G17" s="52">
        <v>1.93440857157709E-3</v>
      </c>
      <c r="H17" s="52">
        <v>9.0309968903021004E-4</v>
      </c>
      <c r="I17" s="52">
        <v>3.9380929331908699E-3</v>
      </c>
      <c r="J17" s="53">
        <v>1118.79140702361</v>
      </c>
      <c r="K17" s="53">
        <v>408.94827506233003</v>
      </c>
      <c r="L17" s="53">
        <v>2298.6760690740698</v>
      </c>
      <c r="M17" s="49">
        <v>1.2746841583614199</v>
      </c>
      <c r="N17" s="49">
        <v>0.46593257601386001</v>
      </c>
      <c r="O17" s="49">
        <v>2.61896202372355</v>
      </c>
      <c r="P17" s="49">
        <v>0.821901859356856</v>
      </c>
      <c r="Q17" s="49">
        <v>0.30042802999371798</v>
      </c>
      <c r="R17" s="49">
        <v>1.68867695010065</v>
      </c>
      <c r="S17" s="53">
        <v>1001.69436456286</v>
      </c>
      <c r="T17" s="53">
        <v>456.97826871113301</v>
      </c>
      <c r="U17" s="53">
        <v>2060.0055891258498</v>
      </c>
      <c r="V17" s="49">
        <v>1.4008335271135599</v>
      </c>
      <c r="W17" s="49">
        <v>0.63906905356588595</v>
      </c>
      <c r="X17" s="49">
        <v>2.8808315562356799</v>
      </c>
      <c r="Y17" s="49">
        <v>0.90324153872289004</v>
      </c>
      <c r="Z17" s="49">
        <v>0.412064463136051</v>
      </c>
      <c r="AA17" s="49">
        <v>1.8575274486879301</v>
      </c>
    </row>
    <row r="18" spans="1:27" ht="12.75" x14ac:dyDescent="0.2">
      <c r="A18" s="48" t="s">
        <v>66</v>
      </c>
      <c r="B18" s="50" t="s">
        <v>128</v>
      </c>
      <c r="C18" s="49">
        <v>183.67886956521701</v>
      </c>
      <c r="D18" s="52">
        <v>1.93440857157709E-3</v>
      </c>
      <c r="E18" s="52">
        <v>7.2894200477583099E-4</v>
      </c>
      <c r="F18" s="52">
        <v>3.9380929331908699E-3</v>
      </c>
      <c r="G18" s="52">
        <v>1.93440857157709E-3</v>
      </c>
      <c r="H18" s="52">
        <v>9.0309968903021004E-4</v>
      </c>
      <c r="I18" s="52">
        <v>3.9380929331908699E-3</v>
      </c>
      <c r="J18" s="53">
        <v>1014.1655842797065</v>
      </c>
      <c r="K18" s="53">
        <v>369.67509682122</v>
      </c>
      <c r="L18" s="53">
        <v>2085.4218851479</v>
      </c>
      <c r="M18" s="49">
        <v>1.388709921349035</v>
      </c>
      <c r="N18" s="49">
        <v>0.50613350075876595</v>
      </c>
      <c r="O18" s="49">
        <v>2.8556967842942651</v>
      </c>
      <c r="P18" s="49">
        <v>0.89542437550279996</v>
      </c>
      <c r="Q18" s="49">
        <v>0.32634912941192701</v>
      </c>
      <c r="R18" s="49">
        <v>1.841320833380405</v>
      </c>
      <c r="S18" s="53">
        <v>919.12539310652301</v>
      </c>
      <c r="T18" s="53">
        <v>418.55067969011401</v>
      </c>
      <c r="U18" s="53">
        <v>1891.6752561927301</v>
      </c>
      <c r="V18" s="49">
        <v>1.50604615123735</v>
      </c>
      <c r="W18" s="49">
        <v>0.68582361281749504</v>
      </c>
      <c r="X18" s="49">
        <v>3.0996197326482</v>
      </c>
      <c r="Y18" s="49">
        <v>0.97108144308501498</v>
      </c>
      <c r="Z18" s="49">
        <v>0.442211271606399</v>
      </c>
      <c r="AA18" s="49">
        <v>1.9985995784537101</v>
      </c>
    </row>
    <row r="19" spans="1:27" ht="12.75" x14ac:dyDescent="0.2">
      <c r="A19" s="48" t="s">
        <v>68</v>
      </c>
      <c r="B19" s="50" t="s">
        <v>128</v>
      </c>
      <c r="C19" s="49">
        <v>183.65656521739055</v>
      </c>
      <c r="D19" s="52">
        <v>1.93440857157709E-3</v>
      </c>
      <c r="E19" s="52">
        <v>7.2894200477583099E-4</v>
      </c>
      <c r="F19" s="52">
        <v>3.9380929331908699E-3</v>
      </c>
      <c r="G19" s="52">
        <v>1.93440857157709E-3</v>
      </c>
      <c r="H19" s="52">
        <v>9.0309968903021004E-4</v>
      </c>
      <c r="I19" s="52">
        <v>3.9380929331908699E-3</v>
      </c>
      <c r="J19" s="53">
        <v>1396.0885460889101</v>
      </c>
      <c r="K19" s="53">
        <v>513.14250454537205</v>
      </c>
      <c r="L19" s="53">
        <v>2863.7035037160799</v>
      </c>
      <c r="M19" s="49">
        <v>1.0509110312599701</v>
      </c>
      <c r="N19" s="49">
        <v>0.38627135587004502</v>
      </c>
      <c r="O19" s="49">
        <v>2.1556512550437601</v>
      </c>
      <c r="P19" s="49">
        <v>0.67761549003756705</v>
      </c>
      <c r="Q19" s="49">
        <v>0.24906338054282701</v>
      </c>
      <c r="R19" s="49">
        <v>1.38993943168081</v>
      </c>
      <c r="S19" s="53">
        <v>1202.25382999771</v>
      </c>
      <c r="T19" s="53">
        <v>550.37873466372002</v>
      </c>
      <c r="U19" s="53">
        <v>2468.76238347556</v>
      </c>
      <c r="V19" s="49">
        <v>1.19786471781909</v>
      </c>
      <c r="W19" s="49">
        <v>0.54837087109967697</v>
      </c>
      <c r="X19" s="49">
        <v>2.4597371816200901</v>
      </c>
      <c r="Y19" s="49">
        <v>0.77236955709803201</v>
      </c>
      <c r="Z19" s="49">
        <v>0.35358330580756397</v>
      </c>
      <c r="AA19" s="49">
        <v>1.5860105813988901</v>
      </c>
    </row>
    <row r="20" spans="1:27" ht="12.75" x14ac:dyDescent="0.2">
      <c r="A20" s="48" t="s">
        <v>69</v>
      </c>
      <c r="B20" s="50" t="s">
        <v>128</v>
      </c>
      <c r="C20" s="49">
        <v>183.63426086956406</v>
      </c>
      <c r="D20" s="52">
        <v>1.93440857157709E-3</v>
      </c>
      <c r="E20" s="52">
        <v>7.2894200477583099E-4</v>
      </c>
      <c r="F20" s="52">
        <v>3.9380929331908699E-3</v>
      </c>
      <c r="G20" s="52">
        <v>1.93440857157709E-3</v>
      </c>
      <c r="H20" s="52">
        <v>9.0309968903021004E-4</v>
      </c>
      <c r="I20" s="52">
        <v>3.9380929331908699E-3</v>
      </c>
      <c r="J20" s="53">
        <v>730.03878091697197</v>
      </c>
      <c r="K20" s="53">
        <v>263.18364731128202</v>
      </c>
      <c r="L20" s="53">
        <v>1506.0324763077399</v>
      </c>
      <c r="M20" s="49">
        <v>1.81970115301608</v>
      </c>
      <c r="N20" s="49">
        <v>0.65601511887391495</v>
      </c>
      <c r="O20" s="49">
        <v>3.7539383305034</v>
      </c>
      <c r="P20" s="49">
        <v>1.17332262374729</v>
      </c>
      <c r="Q20" s="49">
        <v>0.42299109346568198</v>
      </c>
      <c r="R20" s="49">
        <v>2.4204967744463799</v>
      </c>
      <c r="S20" s="53">
        <v>692.66868930216299</v>
      </c>
      <c r="T20" s="53">
        <v>313.27406651432801</v>
      </c>
      <c r="U20" s="53">
        <v>1429.78076332569</v>
      </c>
      <c r="V20" s="49">
        <v>1.8980127627099299</v>
      </c>
      <c r="W20" s="49">
        <v>0.85841771803800104</v>
      </c>
      <c r="X20" s="49">
        <v>3.9177953472587101</v>
      </c>
      <c r="Y20" s="49">
        <v>1.22381705971749</v>
      </c>
      <c r="Z20" s="49">
        <v>0.55349798923307703</v>
      </c>
      <c r="AA20" s="49">
        <v>2.5261499167220198</v>
      </c>
    </row>
    <row r="21" spans="1:27" ht="12.75" x14ac:dyDescent="0.2">
      <c r="A21" s="48" t="s">
        <v>70</v>
      </c>
      <c r="B21" s="50" t="s">
        <v>128</v>
      </c>
      <c r="C21" s="49">
        <v>183.62897826086831</v>
      </c>
      <c r="D21" s="52">
        <v>1.93440857157709E-3</v>
      </c>
      <c r="E21" s="52">
        <v>7.2894200477583099E-4</v>
      </c>
      <c r="F21" s="52">
        <v>3.9380929331908699E-3</v>
      </c>
      <c r="G21" s="52">
        <v>1.93440857157709E-3</v>
      </c>
      <c r="H21" s="52">
        <v>9.0309968903021004E-4</v>
      </c>
      <c r="I21" s="52">
        <v>3.9380929331908699E-3</v>
      </c>
      <c r="J21" s="53">
        <v>916.60455391835706</v>
      </c>
      <c r="K21" s="53">
        <v>333.07312370179699</v>
      </c>
      <c r="L21" s="53">
        <v>1886.5355616609099</v>
      </c>
      <c r="M21" s="49">
        <v>1.50950941740714</v>
      </c>
      <c r="N21" s="49">
        <v>0.54852246152806206</v>
      </c>
      <c r="O21" s="49">
        <v>3.1068274590487799</v>
      </c>
      <c r="P21" s="49">
        <v>0.97331451775353395</v>
      </c>
      <c r="Q21" s="49">
        <v>0.35368104959306101</v>
      </c>
      <c r="R21" s="49">
        <v>2.0032470385256902</v>
      </c>
      <c r="S21" s="53">
        <v>835.39481664800701</v>
      </c>
      <c r="T21" s="53">
        <v>379.60242484915398</v>
      </c>
      <c r="U21" s="53">
        <v>1720.9381413838601</v>
      </c>
      <c r="V21" s="49">
        <v>1.6303663195886</v>
      </c>
      <c r="W21" s="49">
        <v>0.74083788911304105</v>
      </c>
      <c r="X21" s="49">
        <v>3.3585912101781301</v>
      </c>
      <c r="Y21" s="49">
        <v>1.05124167482022</v>
      </c>
      <c r="Z21" s="49">
        <v>0.47768385176037698</v>
      </c>
      <c r="AA21" s="49">
        <v>2.1655814441229699</v>
      </c>
    </row>
    <row r="22" spans="1:27" ht="12.75" x14ac:dyDescent="0.2">
      <c r="A22" s="48" t="s">
        <v>71</v>
      </c>
      <c r="B22" s="50" t="s">
        <v>128</v>
      </c>
      <c r="C22" s="49">
        <v>183.60931521738971</v>
      </c>
      <c r="D22" s="52">
        <v>9.6833983475741502E-4</v>
      </c>
      <c r="E22" s="52">
        <v>3.5966472488916599E-4</v>
      </c>
      <c r="F22" s="52">
        <v>1.7383780152672699E-3</v>
      </c>
      <c r="G22" s="52">
        <v>1.01653077707522E-3</v>
      </c>
      <c r="H22" s="52">
        <v>4.5577689494383998E-4</v>
      </c>
      <c r="I22" s="52">
        <v>1.8731160314978299E-3</v>
      </c>
      <c r="J22" s="53">
        <v>652.9934877875055</v>
      </c>
      <c r="K22" s="53">
        <v>229.17342158478249</v>
      </c>
      <c r="L22" s="53">
        <v>1189.1725807687098</v>
      </c>
      <c r="M22" s="49">
        <v>0.56639722442614704</v>
      </c>
      <c r="N22" s="49">
        <v>0.19853894096385649</v>
      </c>
      <c r="O22" s="49">
        <v>1.0317767075341016</v>
      </c>
      <c r="P22" s="49">
        <v>0.36594797411597751</v>
      </c>
      <c r="Q22" s="49">
        <v>0.12827556367788701</v>
      </c>
      <c r="R22" s="49">
        <v>0.66662861253372996</v>
      </c>
      <c r="S22" s="53">
        <v>591.50093783217096</v>
      </c>
      <c r="T22" s="53">
        <v>253.65482149246901</v>
      </c>
      <c r="U22" s="53">
        <v>1107.5826646877799</v>
      </c>
      <c r="V22" s="49">
        <v>0.66886754653465796</v>
      </c>
      <c r="W22" s="49">
        <v>0.28683252050603703</v>
      </c>
      <c r="X22" s="49">
        <v>1.2524487118419501</v>
      </c>
      <c r="Y22" s="49">
        <v>0.432153818999157</v>
      </c>
      <c r="Z22" s="49">
        <v>0.185321847041379</v>
      </c>
      <c r="AA22" s="49">
        <v>0.809204298709429</v>
      </c>
    </row>
    <row r="23" spans="1:27" ht="12.75" x14ac:dyDescent="0.2">
      <c r="A23" s="48" t="s">
        <v>74</v>
      </c>
      <c r="B23" s="50" t="s">
        <v>128</v>
      </c>
      <c r="C23" s="49">
        <v>183.58701086956322</v>
      </c>
      <c r="D23" s="52">
        <v>9.6833983475741502E-4</v>
      </c>
      <c r="E23" s="52">
        <v>3.5966472488916599E-4</v>
      </c>
      <c r="F23" s="52">
        <v>1.7383780152672699E-3</v>
      </c>
      <c r="G23" s="52">
        <v>1.01653077707522E-3</v>
      </c>
      <c r="H23" s="52">
        <v>4.5577689494383998E-4</v>
      </c>
      <c r="I23" s="52">
        <v>1.8731160314978299E-3</v>
      </c>
      <c r="J23" s="53">
        <v>630.58934677537104</v>
      </c>
      <c r="K23" s="53">
        <v>220.940501876219</v>
      </c>
      <c r="L23" s="53">
        <v>1148.8402727850084</v>
      </c>
      <c r="M23" s="49">
        <v>0.59684997738003653</v>
      </c>
      <c r="N23" s="49">
        <v>0.20817040581769952</v>
      </c>
      <c r="O23" s="49">
        <v>1.0885705834944956</v>
      </c>
      <c r="P23" s="49">
        <v>0.38562342937799898</v>
      </c>
      <c r="Q23" s="49">
        <v>0.13449843147990401</v>
      </c>
      <c r="R23" s="49">
        <v>0.70332300818681048</v>
      </c>
      <c r="S23" s="53">
        <v>567.13225311567101</v>
      </c>
      <c r="T23" s="53">
        <v>242.785709012707</v>
      </c>
      <c r="U23" s="53">
        <v>1062.59244615544</v>
      </c>
      <c r="V23" s="49">
        <v>0.69258276415995901</v>
      </c>
      <c r="W23" s="49">
        <v>0.29649065502264199</v>
      </c>
      <c r="X23" s="49">
        <v>1.29763695780885</v>
      </c>
      <c r="Y23" s="49">
        <v>0.447476167823326</v>
      </c>
      <c r="Z23" s="49">
        <v>0.191561946052584</v>
      </c>
      <c r="AA23" s="49">
        <v>0.83840032289933197</v>
      </c>
    </row>
    <row r="24" spans="1:27" ht="12.75" x14ac:dyDescent="0.2">
      <c r="A24" s="48" t="s">
        <v>75</v>
      </c>
      <c r="B24" s="50" t="s">
        <v>128</v>
      </c>
      <c r="C24" s="49">
        <v>183.52596739130126</v>
      </c>
      <c r="D24" s="52">
        <v>9.6833983475741502E-4</v>
      </c>
      <c r="E24" s="52">
        <v>3.5966472488916599E-4</v>
      </c>
      <c r="F24" s="52">
        <v>1.7383780152672699E-3</v>
      </c>
      <c r="G24" s="52">
        <v>1.01653077707522E-3</v>
      </c>
      <c r="H24" s="52">
        <v>4.5577689494383998E-4</v>
      </c>
      <c r="I24" s="52">
        <v>1.8731160314978299E-3</v>
      </c>
      <c r="J24" s="53">
        <v>416.59909097601701</v>
      </c>
      <c r="K24" s="53">
        <v>142.074935056643</v>
      </c>
      <c r="L24" s="53">
        <v>763.90192398806403</v>
      </c>
      <c r="M24" s="49">
        <v>0.81041110854789</v>
      </c>
      <c r="N24" s="49">
        <v>0.27637897723372301</v>
      </c>
      <c r="O24" s="49">
        <v>1.48601801590058</v>
      </c>
      <c r="P24" s="49">
        <v>0.52360479639471402</v>
      </c>
      <c r="Q24" s="49">
        <v>0.17856783622024</v>
      </c>
      <c r="R24" s="49">
        <v>0.96011290127635196</v>
      </c>
      <c r="S24" s="53">
        <v>406.77404509574598</v>
      </c>
      <c r="T24" s="53">
        <v>171.396959283293</v>
      </c>
      <c r="U24" s="53">
        <v>766.32735272689195</v>
      </c>
      <c r="V24" s="49">
        <v>0.90404810157714699</v>
      </c>
      <c r="W24" s="49">
        <v>0.38092705724562198</v>
      </c>
      <c r="X24" s="49">
        <v>1.70314652933463</v>
      </c>
      <c r="Y24" s="49">
        <v>0.58410344720658103</v>
      </c>
      <c r="Z24" s="49">
        <v>0.24611611581647599</v>
      </c>
      <c r="AA24" s="49">
        <v>1.10039914596003</v>
      </c>
    </row>
    <row r="25" spans="1:27" ht="12.75" x14ac:dyDescent="0.2">
      <c r="A25" s="48" t="s">
        <v>76</v>
      </c>
      <c r="B25" s="50" t="s">
        <v>128</v>
      </c>
      <c r="C25" s="49">
        <v>183.50747826086618</v>
      </c>
      <c r="D25" s="52">
        <v>9.6833983475741502E-4</v>
      </c>
      <c r="E25" s="52">
        <v>3.5966472488916599E-4</v>
      </c>
      <c r="F25" s="52">
        <v>1.7383780152672699E-3</v>
      </c>
      <c r="G25" s="52">
        <v>1.01653077707522E-3</v>
      </c>
      <c r="H25" s="52">
        <v>4.5577689494383998E-4</v>
      </c>
      <c r="I25" s="52">
        <v>1.8731160314978299E-3</v>
      </c>
      <c r="J25" s="53">
        <v>537.76133712778596</v>
      </c>
      <c r="K25" s="53">
        <v>186.64196277338499</v>
      </c>
      <c r="L25" s="53">
        <v>981.96573377095206</v>
      </c>
      <c r="M25" s="49">
        <v>0.66004939033289001</v>
      </c>
      <c r="N25" s="49">
        <v>0.229085053846312</v>
      </c>
      <c r="O25" s="49">
        <v>1.2052646788521399</v>
      </c>
      <c r="P25" s="49">
        <v>0.42645642808989798</v>
      </c>
      <c r="Q25" s="49">
        <v>0.14801133857999399</v>
      </c>
      <c r="R25" s="49">
        <v>0.77871880100816704</v>
      </c>
      <c r="S25" s="53">
        <v>508.42446810682799</v>
      </c>
      <c r="T25" s="53">
        <v>216.61907632971301</v>
      </c>
      <c r="U25" s="53">
        <v>954.175814589737</v>
      </c>
      <c r="V25" s="49">
        <v>0.75733466614139999</v>
      </c>
      <c r="W25" s="49">
        <v>0.32267000417828201</v>
      </c>
      <c r="X25" s="49">
        <v>1.42131072242932</v>
      </c>
      <c r="Y25" s="49">
        <v>0.48931222620845</v>
      </c>
      <c r="Z25" s="49">
        <v>0.20847636472207501</v>
      </c>
      <c r="AA25" s="49">
        <v>0.91830566434942995</v>
      </c>
    </row>
    <row r="26" spans="1:27" ht="12.75" x14ac:dyDescent="0.2">
      <c r="A26" s="48" t="s">
        <v>77</v>
      </c>
      <c r="B26" s="50" t="s">
        <v>128</v>
      </c>
      <c r="C26" s="49">
        <v>183.44584782608246</v>
      </c>
      <c r="D26" s="52">
        <v>9.0539681476538899E-4</v>
      </c>
      <c r="E26" s="52">
        <v>4.3015139591937404E-4</v>
      </c>
      <c r="F26" s="52">
        <v>2.4635856377597603E-3</v>
      </c>
      <c r="G26" s="52">
        <v>1.0962472868248799E-3</v>
      </c>
      <c r="H26" s="52">
        <v>5.8486475674009598E-4</v>
      </c>
      <c r="I26" s="52">
        <v>2.7198264592100101E-3</v>
      </c>
      <c r="J26" s="53">
        <v>1037.3642313554799</v>
      </c>
      <c r="K26" s="53">
        <v>480.328817718864</v>
      </c>
      <c r="L26" s="53">
        <v>2863.7330598878998</v>
      </c>
      <c r="M26" s="49">
        <v>0.35787673400501901</v>
      </c>
      <c r="N26" s="49">
        <v>0.16570735270537701</v>
      </c>
      <c r="O26" s="49">
        <v>0.98794246012982101</v>
      </c>
      <c r="P26" s="49">
        <v>0.23239048917423999</v>
      </c>
      <c r="Q26" s="49">
        <v>0.107603565965344</v>
      </c>
      <c r="R26" s="49">
        <v>0.64152935849233295</v>
      </c>
      <c r="S26" s="53">
        <v>1003.30194723004</v>
      </c>
      <c r="T26" s="53">
        <v>524.33615734646503</v>
      </c>
      <c r="U26" s="53">
        <v>2523.97501003874</v>
      </c>
      <c r="V26" s="49">
        <v>0.53298112427011901</v>
      </c>
      <c r="W26" s="49">
        <v>0.27854206350277799</v>
      </c>
      <c r="X26" s="49">
        <v>1.34079586127998</v>
      </c>
      <c r="Y26" s="49">
        <v>0.34609610634267202</v>
      </c>
      <c r="Z26" s="49">
        <v>0.18087380442033699</v>
      </c>
      <c r="AA26" s="49">
        <v>0.87065790111206798</v>
      </c>
    </row>
    <row r="27" spans="1:27" ht="12.75" x14ac:dyDescent="0.2">
      <c r="A27" s="48" t="s">
        <v>78</v>
      </c>
      <c r="B27" s="50" t="s">
        <v>128</v>
      </c>
      <c r="C27" s="49">
        <v>183.35941506571734</v>
      </c>
      <c r="D27" s="52">
        <v>9.0539681476538899E-4</v>
      </c>
      <c r="E27" s="52">
        <v>4.3015139591937404E-4</v>
      </c>
      <c r="F27" s="52">
        <v>2.4635856377597603E-3</v>
      </c>
      <c r="G27" s="52">
        <v>1.0962472868248799E-3</v>
      </c>
      <c r="H27" s="52">
        <v>5.8486475674009598E-4</v>
      </c>
      <c r="I27" s="52">
        <v>2.7198264592100101E-3</v>
      </c>
      <c r="J27" s="53">
        <v>467.10531158428898</v>
      </c>
      <c r="K27" s="53">
        <v>210.33520807368899</v>
      </c>
      <c r="L27" s="53">
        <v>1308.9810102285601</v>
      </c>
      <c r="M27" s="49">
        <v>0.70342526692016105</v>
      </c>
      <c r="N27" s="49">
        <v>0.31674922952232798</v>
      </c>
      <c r="O27" s="49">
        <v>1.9712199417556999</v>
      </c>
      <c r="P27" s="49">
        <v>0.45677554963604799</v>
      </c>
      <c r="Q27" s="49">
        <v>0.20568397272013</v>
      </c>
      <c r="R27" s="49">
        <v>1.28002947106419</v>
      </c>
      <c r="S27" s="53">
        <v>519.90781497706303</v>
      </c>
      <c r="T27" s="53">
        <v>267.21551638279198</v>
      </c>
      <c r="U27" s="53">
        <v>1322.18007055411</v>
      </c>
      <c r="V27" s="49">
        <v>0.92463587722963103</v>
      </c>
      <c r="W27" s="49">
        <v>0.47523289504531602</v>
      </c>
      <c r="X27" s="49">
        <v>2.3514386282295301</v>
      </c>
      <c r="Y27" s="49">
        <v>0.60042065717083704</v>
      </c>
      <c r="Z27" s="49">
        <v>0.30859677217721099</v>
      </c>
      <c r="AA27" s="49">
        <v>1.5269279088419301</v>
      </c>
    </row>
    <row r="28" spans="1:27" ht="12.75" x14ac:dyDescent="0.2">
      <c r="A28" s="48" t="s">
        <v>79</v>
      </c>
      <c r="B28" s="50" t="s">
        <v>128</v>
      </c>
      <c r="C28" s="49">
        <v>183.14749646106506</v>
      </c>
      <c r="D28" s="52">
        <v>9.0539681476538899E-4</v>
      </c>
      <c r="E28" s="52">
        <v>4.3015139591937404E-4</v>
      </c>
      <c r="F28" s="52">
        <v>2.4635856377597603E-3</v>
      </c>
      <c r="G28" s="52">
        <v>1.0962472868248799E-3</v>
      </c>
      <c r="H28" s="52">
        <v>5.8486475674009598E-4</v>
      </c>
      <c r="I28" s="52">
        <v>2.7198264592100101E-3</v>
      </c>
      <c r="J28" s="53">
        <v>1454.9593240235699</v>
      </c>
      <c r="K28" s="53">
        <v>678.50495031008495</v>
      </c>
      <c r="L28" s="53">
        <v>4000.75296567041</v>
      </c>
      <c r="M28" s="49">
        <v>0.26342218254759497</v>
      </c>
      <c r="N28" s="49">
        <v>0.122844529715211</v>
      </c>
      <c r="O28" s="49">
        <v>0.72433411508198897</v>
      </c>
      <c r="P28" s="49">
        <v>0.17105557317599501</v>
      </c>
      <c r="Q28" s="49">
        <v>7.9770204766920802E-2</v>
      </c>
      <c r="R28" s="49">
        <v>0.47035289901559402</v>
      </c>
      <c r="S28" s="53">
        <v>1288.4972284717401</v>
      </c>
      <c r="T28" s="53">
        <v>676.29156307518497</v>
      </c>
      <c r="U28" s="53">
        <v>3232.1990296141098</v>
      </c>
      <c r="V28" s="49">
        <v>0.42670754604594502</v>
      </c>
      <c r="W28" s="49">
        <v>0.223965867510072</v>
      </c>
      <c r="X28" s="49">
        <v>1.07038904382176</v>
      </c>
      <c r="Y28" s="49">
        <v>0.277086398577019</v>
      </c>
      <c r="Z28" s="49">
        <v>0.14543425868044499</v>
      </c>
      <c r="AA28" s="49">
        <v>0.69506679217933798</v>
      </c>
    </row>
    <row r="29" spans="1:27" x14ac:dyDescent="0.3">
      <c r="A29" s="48" t="s">
        <v>81</v>
      </c>
      <c r="B29" s="50" t="s">
        <v>128</v>
      </c>
      <c r="C29" s="49">
        <v>182.97896968487493</v>
      </c>
      <c r="D29" s="52">
        <v>9.0539681476538899E-4</v>
      </c>
      <c r="E29" s="52">
        <v>4.3015139591937404E-4</v>
      </c>
      <c r="F29" s="52">
        <v>2.4635856377597603E-3</v>
      </c>
      <c r="G29" s="52">
        <v>1.0962472868248799E-3</v>
      </c>
      <c r="H29" s="52">
        <v>5.8486475674009598E-4</v>
      </c>
      <c r="I29" s="52">
        <v>2.7198264592100101E-3</v>
      </c>
      <c r="J29" s="53">
        <v>682.51331099832305</v>
      </c>
      <c r="K29" s="53">
        <v>312.15628696149997</v>
      </c>
      <c r="L29" s="53">
        <v>1896.8103099473101</v>
      </c>
      <c r="M29" s="49">
        <v>0.515126533626449</v>
      </c>
      <c r="N29" s="49">
        <v>0.235600119304825</v>
      </c>
      <c r="O29" s="49">
        <v>1.4316097528548</v>
      </c>
      <c r="P29" s="49">
        <v>0.33450206666522803</v>
      </c>
      <c r="Q29" s="49">
        <v>0.152989065151102</v>
      </c>
      <c r="R29" s="49">
        <v>0.92962872173711597</v>
      </c>
      <c r="S29" s="53">
        <v>712.16147089254503</v>
      </c>
      <c r="T29" s="53">
        <v>369.366726300896</v>
      </c>
      <c r="U29" s="53">
        <v>1800.50138354007</v>
      </c>
      <c r="V29" s="49">
        <v>0.71517189745405096</v>
      </c>
      <c r="W29" s="49">
        <v>0.37092859584219201</v>
      </c>
      <c r="X29" s="49">
        <v>1.8081047644452199</v>
      </c>
      <c r="Y29" s="49">
        <v>0.46440333025584501</v>
      </c>
      <c r="Z29" s="49">
        <v>0.24086583352823401</v>
      </c>
      <c r="AA29" s="49">
        <v>1.1741091576011899</v>
      </c>
    </row>
    <row r="30" spans="1:27" x14ac:dyDescent="0.3">
      <c r="A30" s="48" t="s">
        <v>82</v>
      </c>
      <c r="B30" s="50" t="s">
        <v>128</v>
      </c>
      <c r="C30" s="49">
        <v>182.91085041881971</v>
      </c>
      <c r="D30" s="52">
        <v>7.9778261994721002E-4</v>
      </c>
      <c r="E30" s="52">
        <v>3.85660596512039E-4</v>
      </c>
      <c r="F30" s="52">
        <v>1.2672753819696701E-3</v>
      </c>
      <c r="G30" s="52">
        <v>8.3748866617779701E-4</v>
      </c>
      <c r="H30" s="52">
        <v>4.5603342115694802E-4</v>
      </c>
      <c r="I30" s="52">
        <v>1.3642368559297E-3</v>
      </c>
      <c r="J30" s="53">
        <v>530.46087508657001</v>
      </c>
      <c r="K30" s="53">
        <v>244.59280257186501</v>
      </c>
      <c r="L30" s="53">
        <v>856.12437141947203</v>
      </c>
      <c r="M30" s="49">
        <v>0.50330036333880501</v>
      </c>
      <c r="N30" s="49">
        <v>0.23206948662340601</v>
      </c>
      <c r="O30" s="49">
        <v>0.81228830082058501</v>
      </c>
      <c r="P30" s="49">
        <v>0.32698653176942699</v>
      </c>
      <c r="Q30" s="49">
        <v>0.15077198843470099</v>
      </c>
      <c r="R30" s="49">
        <v>0.52773125876606197</v>
      </c>
      <c r="S30" s="53">
        <v>486.65491257714302</v>
      </c>
      <c r="T30" s="53">
        <v>254.71914968374199</v>
      </c>
      <c r="U30" s="53">
        <v>806.93290246442302</v>
      </c>
      <c r="V30" s="49">
        <v>0.59193486144363905</v>
      </c>
      <c r="W30" s="49">
        <v>0.30982381226331202</v>
      </c>
      <c r="X30" s="49">
        <v>0.98149861436308095</v>
      </c>
      <c r="Y30" s="49">
        <v>0.38457100665070898</v>
      </c>
      <c r="Z30" s="49">
        <v>0.20128778203039999</v>
      </c>
      <c r="AA30" s="49">
        <v>0.63766460591851004</v>
      </c>
    </row>
    <row r="31" spans="1:27" x14ac:dyDescent="0.3">
      <c r="A31" s="48" t="s">
        <v>83</v>
      </c>
      <c r="B31" s="50" t="s">
        <v>128</v>
      </c>
      <c r="C31" s="49">
        <v>182.90341922615912</v>
      </c>
      <c r="D31" s="52">
        <v>7.9778261994721002E-4</v>
      </c>
      <c r="E31" s="52">
        <v>3.85660596512039E-4</v>
      </c>
      <c r="F31" s="52">
        <v>1.2672753819696701E-3</v>
      </c>
      <c r="G31" s="52">
        <v>8.3748866617779701E-4</v>
      </c>
      <c r="H31" s="52">
        <v>4.5603342115694802E-4</v>
      </c>
      <c r="I31" s="52">
        <v>1.3642368559297999E-3</v>
      </c>
      <c r="J31" s="53">
        <v>669.89497184598997</v>
      </c>
      <c r="K31" s="53">
        <v>311.72190853961098</v>
      </c>
      <c r="L31" s="53">
        <v>1077.92921283327</v>
      </c>
      <c r="M31" s="49">
        <v>0.41397988507812999</v>
      </c>
      <c r="N31" s="49">
        <v>0.19263733066611299</v>
      </c>
      <c r="O31" s="49">
        <v>0.66613472892535597</v>
      </c>
      <c r="P31" s="49">
        <v>0.26895638609519501</v>
      </c>
      <c r="Q31" s="49">
        <v>0.12515352110212899</v>
      </c>
      <c r="R31" s="49">
        <v>0.43277752326167501</v>
      </c>
      <c r="S31" s="53">
        <v>592.48825328941405</v>
      </c>
      <c r="T31" s="53">
        <v>312.11752595713699</v>
      </c>
      <c r="U31" s="53">
        <v>979.64981896945903</v>
      </c>
      <c r="V31" s="49">
        <v>0.50375145603833404</v>
      </c>
      <c r="W31" s="49">
        <v>0.26537206150916198</v>
      </c>
      <c r="X31" s="49">
        <v>0.83292669331197</v>
      </c>
      <c r="Y31" s="49">
        <v>0.32727959978222698</v>
      </c>
      <c r="Z31" s="49">
        <v>0.17240816089570599</v>
      </c>
      <c r="AA31" s="49">
        <v>0.54113970603457995</v>
      </c>
    </row>
    <row r="32" spans="1:27" x14ac:dyDescent="0.3">
      <c r="A32" s="48" t="s">
        <v>84</v>
      </c>
      <c r="B32" s="48" t="s">
        <v>129</v>
      </c>
      <c r="C32" s="49">
        <v>182.75541463900277</v>
      </c>
      <c r="D32" s="52">
        <v>7.9778261994721002E-4</v>
      </c>
      <c r="E32" s="52">
        <v>3.85660596512039E-4</v>
      </c>
      <c r="F32" s="52">
        <v>1.2672753819696701E-3</v>
      </c>
      <c r="G32" s="52">
        <v>8.3748866617779701E-4</v>
      </c>
      <c r="H32" s="52">
        <v>4.5603342115694802E-4</v>
      </c>
      <c r="I32" s="52">
        <v>1.3642368559299001E-3</v>
      </c>
      <c r="J32" s="53">
        <v>501.14237215572399</v>
      </c>
      <c r="K32" s="53">
        <v>230.49458494965799</v>
      </c>
      <c r="L32" s="53">
        <v>809.46674276220403</v>
      </c>
      <c r="M32" s="49">
        <v>0.527257383705382</v>
      </c>
      <c r="N32" s="49">
        <v>0.24250613438766699</v>
      </c>
      <c r="O32" s="49">
        <v>0.85164781553060098</v>
      </c>
      <c r="P32" s="49">
        <v>0.34255104070248199</v>
      </c>
      <c r="Q32" s="49">
        <v>0.15755251852034599</v>
      </c>
      <c r="R32" s="49">
        <v>0.55330253219367898</v>
      </c>
      <c r="S32" s="53">
        <v>463.49260029644199</v>
      </c>
      <c r="T32" s="53">
        <v>242.16886519339499</v>
      </c>
      <c r="U32" s="53">
        <v>769.11650739660297</v>
      </c>
      <c r="V32" s="49">
        <v>0.61555519137165404</v>
      </c>
      <c r="W32" s="49">
        <v>0.32161987070632297</v>
      </c>
      <c r="X32" s="49">
        <v>1.02144693849274</v>
      </c>
      <c r="Y32" s="49">
        <v>0.39991677296642297</v>
      </c>
      <c r="Z32" s="49">
        <v>0.20895150039778199</v>
      </c>
      <c r="AA32" s="49">
        <v>0.663618419801147</v>
      </c>
    </row>
    <row r="33" spans="1:27" x14ac:dyDescent="0.3">
      <c r="A33" s="48" t="s">
        <v>85</v>
      </c>
      <c r="B33" s="48" t="s">
        <v>129</v>
      </c>
      <c r="C33" s="49">
        <v>182.53678557311449</v>
      </c>
      <c r="D33" s="52">
        <v>1.1121065103927102E-3</v>
      </c>
      <c r="E33" s="52">
        <v>4.5713282359632001E-4</v>
      </c>
      <c r="F33" s="52">
        <v>2.0558464745957798E-3</v>
      </c>
      <c r="G33" s="52">
        <v>1.4102812791081201E-3</v>
      </c>
      <c r="H33" s="52">
        <v>6.8209960295029703E-4</v>
      </c>
      <c r="I33" s="52">
        <v>2.4906043268806996E-3</v>
      </c>
      <c r="J33" s="53">
        <v>1862.0395322454499</v>
      </c>
      <c r="K33" s="53">
        <v>750.05566608855099</v>
      </c>
      <c r="L33" s="53">
        <v>3464.2915272936302</v>
      </c>
      <c r="M33" s="49">
        <v>0.34008309995719099</v>
      </c>
      <c r="N33" s="49">
        <v>0.136990828936422</v>
      </c>
      <c r="O33" s="49">
        <v>0.63271471092322895</v>
      </c>
      <c r="P33" s="49">
        <v>0.22198338910347401</v>
      </c>
      <c r="Q33" s="49">
        <v>8.9418405346308197E-2</v>
      </c>
      <c r="R33" s="49">
        <v>0.41299363562624197</v>
      </c>
      <c r="S33" s="53">
        <v>1724.2396509151499</v>
      </c>
      <c r="T33" s="53">
        <v>820.72754048901299</v>
      </c>
      <c r="U33" s="53">
        <v>3064.6938288727702</v>
      </c>
      <c r="V33" s="49">
        <v>0.57845249413909405</v>
      </c>
      <c r="W33" s="49">
        <v>0.27534080331004201</v>
      </c>
      <c r="X33" s="49">
        <v>1.0281463630693699</v>
      </c>
      <c r="Y33" s="49">
        <v>0.37757490772260299</v>
      </c>
      <c r="Z33" s="49">
        <v>0.179723969479606</v>
      </c>
      <c r="AA33" s="49">
        <v>0.67110483936801801</v>
      </c>
    </row>
    <row r="34" spans="1:27" x14ac:dyDescent="0.3">
      <c r="A34" s="48" t="s">
        <v>91</v>
      </c>
      <c r="B34" s="48" t="s">
        <v>129</v>
      </c>
      <c r="C34" s="49">
        <v>182.16584239129853</v>
      </c>
      <c r="D34" s="52">
        <v>1.3474218570856101E-3</v>
      </c>
      <c r="E34" s="52">
        <v>7.17381910328996E-4</v>
      </c>
      <c r="F34" s="52">
        <v>2.5931472666624899E-3</v>
      </c>
      <c r="G34" s="52">
        <v>1.4495566797281599E-3</v>
      </c>
      <c r="H34" s="52">
        <v>8.6937980678951994E-4</v>
      </c>
      <c r="I34" s="52">
        <v>2.7951235662267999E-3</v>
      </c>
      <c r="J34" s="53">
        <v>1157.2989784094</v>
      </c>
      <c r="K34" s="53">
        <v>604.92718002673405</v>
      </c>
      <c r="L34" s="53">
        <v>2249.4641051613398</v>
      </c>
      <c r="M34" s="49">
        <v>0.72339185297564901</v>
      </c>
      <c r="N34" s="49">
        <v>0.37812210479777397</v>
      </c>
      <c r="O34" s="49">
        <v>1.4060646309721001</v>
      </c>
      <c r="P34" s="49">
        <v>0.470815948347931</v>
      </c>
      <c r="Q34" s="49">
        <v>0.24609886969195999</v>
      </c>
      <c r="R34" s="49">
        <v>0.91513009159075698</v>
      </c>
      <c r="S34" s="53">
        <v>1049.9054047024499</v>
      </c>
      <c r="T34" s="53">
        <v>620.23510471227303</v>
      </c>
      <c r="U34" s="53">
        <v>2046.41742156905</v>
      </c>
      <c r="V34" s="49">
        <v>0.90463676700275197</v>
      </c>
      <c r="W34" s="49">
        <v>0.53441805986700897</v>
      </c>
      <c r="X34" s="49">
        <v>1.7632610749372599</v>
      </c>
      <c r="Y34" s="49">
        <v>0.58877828885521799</v>
      </c>
      <c r="Z34" s="49">
        <v>0.34782330577203402</v>
      </c>
      <c r="AA34" s="49">
        <v>1.14760960020036</v>
      </c>
    </row>
    <row r="35" spans="1:27" x14ac:dyDescent="0.3">
      <c r="A35" s="48" t="s">
        <v>95</v>
      </c>
      <c r="B35" s="48" t="s">
        <v>129</v>
      </c>
      <c r="C35" s="49">
        <v>181.95442274844513</v>
      </c>
      <c r="D35" s="52">
        <v>1.3474218570856101E-3</v>
      </c>
      <c r="E35" s="52">
        <v>7.17381910328996E-4</v>
      </c>
      <c r="F35" s="52">
        <v>2.5931472666624899E-3</v>
      </c>
      <c r="G35" s="52">
        <v>1.4495566797281599E-3</v>
      </c>
      <c r="H35" s="52">
        <v>8.6937980678951994E-4</v>
      </c>
      <c r="I35" s="52">
        <v>2.7951235662269001E-3</v>
      </c>
      <c r="J35" s="53">
        <v>634.95889972780606</v>
      </c>
      <c r="K35" s="53">
        <v>327.60717466458999</v>
      </c>
      <c r="L35" s="53">
        <v>1242.66170932619</v>
      </c>
      <c r="M35" s="49">
        <v>1.19643928573438</v>
      </c>
      <c r="N35" s="49">
        <v>0.61730382686877305</v>
      </c>
      <c r="O35" s="49">
        <v>2.3415150261562001</v>
      </c>
      <c r="P35" s="49">
        <v>0.77869649020323894</v>
      </c>
      <c r="Q35" s="49">
        <v>0.40176909025240598</v>
      </c>
      <c r="R35" s="49">
        <v>1.52396327533395</v>
      </c>
      <c r="S35" s="53">
        <v>627.099752327896</v>
      </c>
      <c r="T35" s="53">
        <v>367.282579719919</v>
      </c>
      <c r="U35" s="53">
        <v>1229.6789231934599</v>
      </c>
      <c r="V35" s="49">
        <v>1.3839127820424399</v>
      </c>
      <c r="W35" s="49">
        <v>0.81053702247209203</v>
      </c>
      <c r="X35" s="49">
        <v>2.7137061049039199</v>
      </c>
      <c r="Y35" s="49">
        <v>0.90071267215400996</v>
      </c>
      <c r="Z35" s="49">
        <v>0.527533943514225</v>
      </c>
      <c r="AA35" s="49">
        <v>1.7662019665583899</v>
      </c>
    </row>
    <row r="36" spans="1:27" x14ac:dyDescent="0.3">
      <c r="A36" s="48" t="s">
        <v>97</v>
      </c>
      <c r="B36" s="48" t="s">
        <v>129</v>
      </c>
      <c r="C36" s="49">
        <v>181.75450862458959</v>
      </c>
      <c r="D36" s="52">
        <v>1.3474218570856101E-3</v>
      </c>
      <c r="E36" s="52">
        <v>7.17381910328996E-4</v>
      </c>
      <c r="F36" s="52">
        <v>2.5931472666624899E-3</v>
      </c>
      <c r="G36" s="52">
        <v>1.4495566797281599E-3</v>
      </c>
      <c r="H36" s="52">
        <v>8.6937980678951994E-4</v>
      </c>
      <c r="I36" s="52">
        <v>2.7951235662270002E-3</v>
      </c>
      <c r="J36" s="53">
        <v>1258.78750677983</v>
      </c>
      <c r="K36" s="53">
        <v>658.87764280850797</v>
      </c>
      <c r="L36" s="53">
        <v>2444.94688505465</v>
      </c>
      <c r="M36" s="49">
        <v>0.67192574523745896</v>
      </c>
      <c r="N36" s="49">
        <v>0.35170183423380302</v>
      </c>
      <c r="O36" s="49">
        <v>1.3050774999435499</v>
      </c>
      <c r="P36" s="49">
        <v>0.43731949103664303</v>
      </c>
      <c r="Q36" s="49">
        <v>0.22890336950763199</v>
      </c>
      <c r="R36" s="49">
        <v>0.84940312539593399</v>
      </c>
      <c r="S36" s="53">
        <v>1125.1396525979401</v>
      </c>
      <c r="T36" s="53">
        <v>665.28915879847602</v>
      </c>
      <c r="U36" s="53">
        <v>2191.6474365768599</v>
      </c>
      <c r="V36" s="49">
        <v>0.85227973451194206</v>
      </c>
      <c r="W36" s="49">
        <v>0.50394941781270097</v>
      </c>
      <c r="X36" s="49">
        <v>1.6601397138803899</v>
      </c>
      <c r="Y36" s="49">
        <v>0.55470197765065399</v>
      </c>
      <c r="Z36" s="49">
        <v>0.32799294336932699</v>
      </c>
      <c r="AA36" s="49">
        <v>1.0804935811282499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.5" x14ac:dyDescent="0.35"/>
  <sheetData>
    <row r="1" spans="1:1" x14ac:dyDescent="0.35">
      <c r="A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Isotopes, Elements, pH</vt:lpstr>
      <vt:lpstr>Modelled data</vt:lpstr>
      <vt:lpstr>G47781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2020-07-28T19:45:15Z</dcterms:modified>
</cp:coreProperties>
</file>