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30" yWindow="720" windowWidth="17340" windowHeight="12300" activeTab="0"/>
  </bookViews>
  <sheets>
    <sheet name="AAR-Parvilucina-replicates_aver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<sst xmlns="http://schemas.openxmlformats.org/spreadsheetml/2006/main" count="16073" uniqueCount="895">
  <si>
    <t>Site-core-section-depth</t>
  </si>
  <si>
    <t>Upper depth (cm)</t>
  </si>
  <si>
    <t>Lower depth (cm)</t>
  </si>
  <si>
    <t>True upper depth (cm)</t>
  </si>
  <si>
    <t>True lower depth (cm)</t>
  </si>
  <si>
    <t>Depth</t>
  </si>
  <si>
    <t>Shell ID</t>
  </si>
  <si>
    <t>State</t>
  </si>
  <si>
    <t>Outlier</t>
  </si>
  <si>
    <t>7634 A</t>
  </si>
  <si>
    <t>PT4070</t>
  </si>
  <si>
    <t>Surface</t>
  </si>
  <si>
    <t>Parvilucina tenuisculpta</t>
  </si>
  <si>
    <t>Dead</t>
  </si>
  <si>
    <t>NA</t>
  </si>
  <si>
    <t>7634 B</t>
  </si>
  <si>
    <t>7634 C</t>
  </si>
  <si>
    <t>7634 D</t>
  </si>
  <si>
    <t>7634 E</t>
  </si>
  <si>
    <t>7634 F</t>
  </si>
  <si>
    <t>7634 G</t>
  </si>
  <si>
    <t>7634 H</t>
  </si>
  <si>
    <t xml:space="preserve">7634 I </t>
  </si>
  <si>
    <t>7634 J</t>
  </si>
  <si>
    <t>7634 K</t>
  </si>
  <si>
    <t>7634 L</t>
  </si>
  <si>
    <t>7634 M</t>
  </si>
  <si>
    <t>7634 N</t>
  </si>
  <si>
    <t xml:space="preserve">7634 O </t>
  </si>
  <si>
    <t>outlier</t>
  </si>
  <si>
    <t>7634 P</t>
  </si>
  <si>
    <t>7634 Q</t>
  </si>
  <si>
    <t>7634 R</t>
  </si>
  <si>
    <t>7634 S</t>
  </si>
  <si>
    <t>7634 T</t>
  </si>
  <si>
    <t>7634 U</t>
  </si>
  <si>
    <t>7634 V</t>
  </si>
  <si>
    <t>7634 W</t>
  </si>
  <si>
    <t>7634 X</t>
  </si>
  <si>
    <t>7634 Y</t>
  </si>
  <si>
    <t>7643 A</t>
  </si>
  <si>
    <t>PT4234</t>
  </si>
  <si>
    <t>7643 B</t>
  </si>
  <si>
    <t>7643 CD</t>
  </si>
  <si>
    <t>7643 E</t>
  </si>
  <si>
    <t>7643 F</t>
  </si>
  <si>
    <t>7643 G</t>
  </si>
  <si>
    <t>7643 H</t>
  </si>
  <si>
    <t xml:space="preserve">7643 I </t>
  </si>
  <si>
    <t>7643 JK</t>
  </si>
  <si>
    <t>7643 L</t>
  </si>
  <si>
    <t>7643 M</t>
  </si>
  <si>
    <t>7643 N</t>
  </si>
  <si>
    <t xml:space="preserve">7643 O </t>
  </si>
  <si>
    <t>7643 PQ</t>
  </si>
  <si>
    <t>7643 R</t>
  </si>
  <si>
    <t>7643 S</t>
  </si>
  <si>
    <t>7643 T</t>
  </si>
  <si>
    <t>7643 U</t>
  </si>
  <si>
    <t>7643 V</t>
  </si>
  <si>
    <t>7643 W</t>
  </si>
  <si>
    <t>7643 X</t>
  </si>
  <si>
    <t>7643 Y</t>
  </si>
  <si>
    <t>7643 Z</t>
  </si>
  <si>
    <t>7643 AA</t>
  </si>
  <si>
    <t>7643 BB</t>
  </si>
  <si>
    <t>7644 A</t>
  </si>
  <si>
    <t>PT4326</t>
  </si>
  <si>
    <t>7644 BC</t>
  </si>
  <si>
    <t>7644 D</t>
  </si>
  <si>
    <t>7644 E</t>
  </si>
  <si>
    <t>7644 F</t>
  </si>
  <si>
    <t>7644 G</t>
  </si>
  <si>
    <t xml:space="preserve">7644 HI </t>
  </si>
  <si>
    <t>7644 J</t>
  </si>
  <si>
    <t>7644 K</t>
  </si>
  <si>
    <t>7644 L</t>
  </si>
  <si>
    <t>7644 M</t>
  </si>
  <si>
    <t>7644 N</t>
  </si>
  <si>
    <t xml:space="preserve">7644 O </t>
  </si>
  <si>
    <t>7644 P</t>
  </si>
  <si>
    <t>7644 Q</t>
  </si>
  <si>
    <t>7644 R</t>
  </si>
  <si>
    <t>7644 S</t>
  </si>
  <si>
    <t>7644 T</t>
  </si>
  <si>
    <t>7644 U</t>
  </si>
  <si>
    <t>7644 VW</t>
  </si>
  <si>
    <t>7644 X</t>
  </si>
  <si>
    <t>7644 Y</t>
  </si>
  <si>
    <t>7644 Z</t>
  </si>
  <si>
    <t>7644 AA</t>
  </si>
  <si>
    <t>7644 BB</t>
  </si>
  <si>
    <t>7645 A</t>
  </si>
  <si>
    <t>PT4119</t>
  </si>
  <si>
    <t>7645 BC</t>
  </si>
  <si>
    <t>7645 D</t>
  </si>
  <si>
    <t>7645 EF</t>
  </si>
  <si>
    <t>7645 G</t>
  </si>
  <si>
    <t>7645 H</t>
  </si>
  <si>
    <t xml:space="preserve">7645 I </t>
  </si>
  <si>
    <t>7645 J</t>
  </si>
  <si>
    <t>7645 K</t>
  </si>
  <si>
    <t>7645 L</t>
  </si>
  <si>
    <t>7645 M</t>
  </si>
  <si>
    <t>7645 N</t>
  </si>
  <si>
    <t xml:space="preserve">7645 O </t>
  </si>
  <si>
    <t>7645 P</t>
  </si>
  <si>
    <t>7645 Q</t>
  </si>
  <si>
    <t>7645 R</t>
  </si>
  <si>
    <t>7645 S</t>
  </si>
  <si>
    <t>7645 T</t>
  </si>
  <si>
    <t>7645 U</t>
  </si>
  <si>
    <t>7645 V</t>
  </si>
  <si>
    <t>7645 WX</t>
  </si>
  <si>
    <t>7645 Y</t>
  </si>
  <si>
    <t>7645 Z</t>
  </si>
  <si>
    <t>7645 AABB</t>
  </si>
  <si>
    <t>7645 CC</t>
  </si>
  <si>
    <t>7646 AB</t>
  </si>
  <si>
    <t>PT4369</t>
  </si>
  <si>
    <t>7646 C</t>
  </si>
  <si>
    <t>7646 D</t>
  </si>
  <si>
    <t>7646 E</t>
  </si>
  <si>
    <t>7646 F</t>
  </si>
  <si>
    <t>7646 G</t>
  </si>
  <si>
    <t>7646 H</t>
  </si>
  <si>
    <t xml:space="preserve">7646 I </t>
  </si>
  <si>
    <t>7646 J</t>
  </si>
  <si>
    <t>7646 K</t>
  </si>
  <si>
    <t>7646 L</t>
  </si>
  <si>
    <t>7646 M</t>
  </si>
  <si>
    <t>7646 N</t>
  </si>
  <si>
    <t xml:space="preserve">7646 O </t>
  </si>
  <si>
    <t>7646 PQ</t>
  </si>
  <si>
    <t>7646 R</t>
  </si>
  <si>
    <t>7646 S</t>
  </si>
  <si>
    <t>7646 TU</t>
  </si>
  <si>
    <t>7646 V</t>
  </si>
  <si>
    <t>7646 W</t>
  </si>
  <si>
    <t>7646 X</t>
  </si>
  <si>
    <t>7646 Y</t>
  </si>
  <si>
    <t>7646 Z</t>
  </si>
  <si>
    <t>7646 AA</t>
  </si>
  <si>
    <t>7646 BB</t>
  </si>
  <si>
    <t>7647 A</t>
  </si>
  <si>
    <t>PT4137</t>
  </si>
  <si>
    <t>7647 B</t>
  </si>
  <si>
    <t>7647 C</t>
  </si>
  <si>
    <t>7647 D</t>
  </si>
  <si>
    <t>7647 E</t>
  </si>
  <si>
    <t>7647 F</t>
  </si>
  <si>
    <t>7647 GH</t>
  </si>
  <si>
    <t xml:space="preserve">7647 I </t>
  </si>
  <si>
    <t>7647 J</t>
  </si>
  <si>
    <t>7647 K</t>
  </si>
  <si>
    <t>7647 L</t>
  </si>
  <si>
    <t>7647 M</t>
  </si>
  <si>
    <t>7647 N</t>
  </si>
  <si>
    <t xml:space="preserve">7647 O </t>
  </si>
  <si>
    <t>7647 P</t>
  </si>
  <si>
    <t>7647 QR</t>
  </si>
  <si>
    <t>7647 S</t>
  </si>
  <si>
    <t>7647 TU</t>
  </si>
  <si>
    <t>7647 V</t>
  </si>
  <si>
    <t>7647 W</t>
  </si>
  <si>
    <t>7647 X</t>
  </si>
  <si>
    <t>7647 Y</t>
  </si>
  <si>
    <t>7647 Z</t>
  </si>
  <si>
    <t>7647 AA</t>
  </si>
  <si>
    <t>7647 BB</t>
  </si>
  <si>
    <t>7652 A</t>
  </si>
  <si>
    <t>PT4170</t>
  </si>
  <si>
    <t>7652 B</t>
  </si>
  <si>
    <t>7652 C</t>
  </si>
  <si>
    <t>7652 D</t>
  </si>
  <si>
    <t>7652 E</t>
  </si>
  <si>
    <t>7652 F</t>
  </si>
  <si>
    <t>7652 G</t>
  </si>
  <si>
    <t>7652 H</t>
  </si>
  <si>
    <t xml:space="preserve">7652 I </t>
  </si>
  <si>
    <t>7652 J</t>
  </si>
  <si>
    <t>7652 K</t>
  </si>
  <si>
    <t>7652 L</t>
  </si>
  <si>
    <t>7652 M</t>
  </si>
  <si>
    <t>7652 N</t>
  </si>
  <si>
    <t>7652 O</t>
  </si>
  <si>
    <t>7653 A</t>
  </si>
  <si>
    <t>PT4362</t>
  </si>
  <si>
    <t>7653 B</t>
  </si>
  <si>
    <t>7653 C</t>
  </si>
  <si>
    <t>7653 E</t>
  </si>
  <si>
    <t>7653 F</t>
  </si>
  <si>
    <t>7653 G</t>
  </si>
  <si>
    <t>7653 H</t>
  </si>
  <si>
    <t>7653 I</t>
  </si>
  <si>
    <t>7653 J</t>
  </si>
  <si>
    <t>7654 A</t>
  </si>
  <si>
    <t>PT4122</t>
  </si>
  <si>
    <t>7654 B</t>
  </si>
  <si>
    <t>7654 C</t>
  </si>
  <si>
    <t>7654 D</t>
  </si>
  <si>
    <t>7654 E</t>
  </si>
  <si>
    <t>7654 F</t>
  </si>
  <si>
    <t>7654 GH</t>
  </si>
  <si>
    <t xml:space="preserve">7654 I </t>
  </si>
  <si>
    <t>7654 J</t>
  </si>
  <si>
    <t>7654 K</t>
  </si>
  <si>
    <t>7655 AB</t>
  </si>
  <si>
    <t>PT4265</t>
  </si>
  <si>
    <t>7655 C</t>
  </si>
  <si>
    <t>7655 DE</t>
  </si>
  <si>
    <t>7655 F</t>
  </si>
  <si>
    <t>7655 G</t>
  </si>
  <si>
    <t>7655 H</t>
  </si>
  <si>
    <t xml:space="preserve">7655 I </t>
  </si>
  <si>
    <t>7655 J</t>
  </si>
  <si>
    <t>7655 K</t>
  </si>
  <si>
    <t>7655 L</t>
  </si>
  <si>
    <t>7655 M</t>
  </si>
  <si>
    <t>7655 N</t>
  </si>
  <si>
    <t xml:space="preserve">7655 O </t>
  </si>
  <si>
    <t>7655 P</t>
  </si>
  <si>
    <t>7655 Q</t>
  </si>
  <si>
    <t>7658 A</t>
  </si>
  <si>
    <t>PT4036</t>
  </si>
  <si>
    <t>7658 B</t>
  </si>
  <si>
    <t>7658 C</t>
  </si>
  <si>
    <t>7658 D</t>
  </si>
  <si>
    <t>7658 E</t>
  </si>
  <si>
    <t>7658 F</t>
  </si>
  <si>
    <t>7658 G</t>
  </si>
  <si>
    <t>7658 H</t>
  </si>
  <si>
    <t xml:space="preserve">7658 I </t>
  </si>
  <si>
    <t>7658 J</t>
  </si>
  <si>
    <t>7658 K</t>
  </si>
  <si>
    <t>7658 L</t>
  </si>
  <si>
    <t>7658 M</t>
  </si>
  <si>
    <t>7658 N</t>
  </si>
  <si>
    <t xml:space="preserve">7658 O </t>
  </si>
  <si>
    <t>7659 A</t>
  </si>
  <si>
    <t>PT4244</t>
  </si>
  <si>
    <t>7659 B</t>
  </si>
  <si>
    <t>7659 C</t>
  </si>
  <si>
    <t>7659 D</t>
  </si>
  <si>
    <t>7659 E</t>
  </si>
  <si>
    <t>7659 F</t>
  </si>
  <si>
    <t>7659 G</t>
  </si>
  <si>
    <t>7659 H</t>
  </si>
  <si>
    <t xml:space="preserve">7659 I </t>
  </si>
  <si>
    <t>7659 J</t>
  </si>
  <si>
    <t>7660 A</t>
  </si>
  <si>
    <t>PT4090</t>
  </si>
  <si>
    <t>7660 B</t>
  </si>
  <si>
    <t>7660 C</t>
  </si>
  <si>
    <t>7660 D</t>
  </si>
  <si>
    <t>7661 A</t>
  </si>
  <si>
    <t>PT4042</t>
  </si>
  <si>
    <t>7661 B</t>
  </si>
  <si>
    <t>7661 C</t>
  </si>
  <si>
    <t>7661 D</t>
  </si>
  <si>
    <t>7661 E</t>
  </si>
  <si>
    <t>7661 FG</t>
  </si>
  <si>
    <t>PVL10-50</t>
  </si>
  <si>
    <t>Core</t>
  </si>
  <si>
    <t>10679 or 10681</t>
  </si>
  <si>
    <t>OC-50</t>
  </si>
  <si>
    <t>10792A</t>
  </si>
  <si>
    <t>10792B</t>
  </si>
  <si>
    <t>10792D</t>
  </si>
  <si>
    <t>10792E</t>
  </si>
  <si>
    <t>10792F</t>
  </si>
  <si>
    <t>10792G</t>
  </si>
  <si>
    <t>10807A</t>
  </si>
  <si>
    <t>10807B</t>
  </si>
  <si>
    <t>10807C</t>
  </si>
  <si>
    <t>10793A</t>
  </si>
  <si>
    <t>10793B</t>
  </si>
  <si>
    <t>10793C</t>
  </si>
  <si>
    <t>10793D</t>
  </si>
  <si>
    <t>10793E</t>
  </si>
  <si>
    <t>10793F</t>
  </si>
  <si>
    <t>10804A</t>
  </si>
  <si>
    <t>10804B</t>
  </si>
  <si>
    <t>10804C</t>
  </si>
  <si>
    <t>10794A</t>
  </si>
  <si>
    <t>10794B</t>
  </si>
  <si>
    <t>10794C</t>
  </si>
  <si>
    <t>10794D</t>
  </si>
  <si>
    <t>10794E</t>
  </si>
  <si>
    <t>10794F</t>
  </si>
  <si>
    <t>10794G</t>
  </si>
  <si>
    <t>10794H</t>
  </si>
  <si>
    <t>10794I</t>
  </si>
  <si>
    <t>10802A</t>
  </si>
  <si>
    <t>10802B</t>
  </si>
  <si>
    <t>10802C</t>
  </si>
  <si>
    <t>10806A</t>
  </si>
  <si>
    <t>10806B</t>
  </si>
  <si>
    <t>10806C</t>
  </si>
  <si>
    <t>10806D</t>
  </si>
  <si>
    <t>10795A</t>
  </si>
  <si>
    <t>10795BORC</t>
  </si>
  <si>
    <t>10795CORB</t>
  </si>
  <si>
    <t>10795D</t>
  </si>
  <si>
    <t>10795E</t>
  </si>
  <si>
    <t>10795F</t>
  </si>
  <si>
    <t>10795G</t>
  </si>
  <si>
    <t>10795H</t>
  </si>
  <si>
    <t>10796A</t>
  </si>
  <si>
    <t>10796B</t>
  </si>
  <si>
    <t>10796C</t>
  </si>
  <si>
    <t>10797A</t>
  </si>
  <si>
    <t>10797B</t>
  </si>
  <si>
    <t>10797C</t>
  </si>
  <si>
    <t>10797E</t>
  </si>
  <si>
    <t>10797F</t>
  </si>
  <si>
    <t>10797G</t>
  </si>
  <si>
    <t>10797H</t>
  </si>
  <si>
    <t>10797I</t>
  </si>
  <si>
    <t>10797J</t>
  </si>
  <si>
    <t>10797K</t>
  </si>
  <si>
    <t>10797L</t>
  </si>
  <si>
    <t>10797M</t>
  </si>
  <si>
    <t>10801A</t>
  </si>
  <si>
    <t>10801B</t>
  </si>
  <si>
    <t>10801C</t>
  </si>
  <si>
    <t>10801D</t>
  </si>
  <si>
    <t>10809A</t>
  </si>
  <si>
    <t>10809B</t>
  </si>
  <si>
    <t>10809C</t>
  </si>
  <si>
    <t>10809D</t>
  </si>
  <si>
    <t>10809E</t>
  </si>
  <si>
    <t>10809F</t>
  </si>
  <si>
    <t>10798A</t>
  </si>
  <si>
    <t>10798B</t>
  </si>
  <si>
    <t>10798C</t>
  </si>
  <si>
    <t>10798D</t>
  </si>
  <si>
    <t>10798E</t>
  </si>
  <si>
    <t>10798F</t>
  </si>
  <si>
    <t>10798G</t>
  </si>
  <si>
    <t>10798H</t>
  </si>
  <si>
    <t>10798I</t>
  </si>
  <si>
    <t>10798J</t>
  </si>
  <si>
    <t>10798K</t>
  </si>
  <si>
    <t>10798L</t>
  </si>
  <si>
    <t>10798M</t>
  </si>
  <si>
    <t>10799A</t>
  </si>
  <si>
    <t>10799B</t>
  </si>
  <si>
    <t>10799C</t>
  </si>
  <si>
    <t>10800A</t>
  </si>
  <si>
    <t>10800B</t>
  </si>
  <si>
    <t>10800C</t>
  </si>
  <si>
    <t>10800E</t>
  </si>
  <si>
    <t>OC50-VC6-S1-19-23 cm</t>
  </si>
  <si>
    <t>OC50-VC6-S1-23-24 cm</t>
  </si>
  <si>
    <t>OC50-VC6-S1-24-29 cm</t>
  </si>
  <si>
    <t>OC50-VC6-S1-33-36 cm</t>
  </si>
  <si>
    <t>OC50-VC6-S1-48-52 cm</t>
  </si>
  <si>
    <t>OC50-VC6-S1-56-60 cm</t>
  </si>
  <si>
    <t>OC50-VC6-S1-60-64 cm</t>
  </si>
  <si>
    <t>OC50-VC6-S1-64-68 cm</t>
  </si>
  <si>
    <t>OC50-VC6-S1-80-84 cm</t>
  </si>
  <si>
    <t>PVL10-50-VC5-S1-62-66 cm</t>
  </si>
  <si>
    <t>13179B</t>
  </si>
  <si>
    <t>Live</t>
  </si>
  <si>
    <t>Increment upper depth</t>
  </si>
  <si>
    <t>Increment lower depth</t>
  </si>
  <si>
    <t>PVL10-50-VC5-s1-39-43 cm</t>
  </si>
  <si>
    <t>PVL10-50-VC5-s1-43-47 cm</t>
  </si>
  <si>
    <t>PVL10-50-VC5-s1-51-55 cm</t>
  </si>
  <si>
    <t>PVL10-50-VC5-s1-55-58 cm</t>
  </si>
  <si>
    <t>PVL10-50-VC5-s1-62-66 cm</t>
  </si>
  <si>
    <t>24</t>
  </si>
  <si>
    <t>28</t>
  </si>
  <si>
    <t>Boxcore</t>
  </si>
  <si>
    <t>Vibrocore</t>
  </si>
  <si>
    <t>32</t>
  </si>
  <si>
    <t>36</t>
  </si>
  <si>
    <t>40</t>
  </si>
  <si>
    <t>39</t>
  </si>
  <si>
    <t>42</t>
  </si>
  <si>
    <t>OC50-VC6-S1-36-40 cm</t>
  </si>
  <si>
    <t>7644CCDD-1</t>
  </si>
  <si>
    <t>7644CCDD-2</t>
  </si>
  <si>
    <t>43</t>
  </si>
  <si>
    <t>10816A</t>
  </si>
  <si>
    <t>Nuculana taphria</t>
  </si>
  <si>
    <t>10816B</t>
  </si>
  <si>
    <t>10816C</t>
  </si>
  <si>
    <t>10818A</t>
  </si>
  <si>
    <t>10818B</t>
  </si>
  <si>
    <t>10817A</t>
  </si>
  <si>
    <t>10819A</t>
  </si>
  <si>
    <t>10819B</t>
  </si>
  <si>
    <t>10819C</t>
  </si>
  <si>
    <t>10819D</t>
  </si>
  <si>
    <t>10820A</t>
  </si>
  <si>
    <t>10820B</t>
  </si>
  <si>
    <t>10821A</t>
  </si>
  <si>
    <t>10821B</t>
  </si>
  <si>
    <t>10822A</t>
  </si>
  <si>
    <t>10822B</t>
  </si>
  <si>
    <t>10822C</t>
  </si>
  <si>
    <t>10823A</t>
  </si>
  <si>
    <t>10823B</t>
  </si>
  <si>
    <t>10823C</t>
  </si>
  <si>
    <t>10824A</t>
  </si>
  <si>
    <t>10824B</t>
  </si>
  <si>
    <t>10824C</t>
  </si>
  <si>
    <t>10824D</t>
  </si>
  <si>
    <t>10824E</t>
  </si>
  <si>
    <t>10825A</t>
  </si>
  <si>
    <t>10825B</t>
  </si>
  <si>
    <t>10825C</t>
  </si>
  <si>
    <t>10826A</t>
  </si>
  <si>
    <t>10826B</t>
  </si>
  <si>
    <t>10826C</t>
  </si>
  <si>
    <t>10826D</t>
  </si>
  <si>
    <t>10827A</t>
  </si>
  <si>
    <t>10827B</t>
  </si>
  <si>
    <t>10827C</t>
  </si>
  <si>
    <t>10827D</t>
  </si>
  <si>
    <t>10828A</t>
  </si>
  <si>
    <t>10829A</t>
  </si>
  <si>
    <t>10829B</t>
  </si>
  <si>
    <t>10829C</t>
  </si>
  <si>
    <t>10829D</t>
  </si>
  <si>
    <t>10829E</t>
  </si>
  <si>
    <t>10829F</t>
  </si>
  <si>
    <t>10829G</t>
  </si>
  <si>
    <t>10829H</t>
  </si>
  <si>
    <t>10829I</t>
  </si>
  <si>
    <t>10830A</t>
  </si>
  <si>
    <t>10830B</t>
  </si>
  <si>
    <t>10830C</t>
  </si>
  <si>
    <t>10830D</t>
  </si>
  <si>
    <t>10831A</t>
  </si>
  <si>
    <t>10831B</t>
  </si>
  <si>
    <t>10831C</t>
  </si>
  <si>
    <t>10831D</t>
  </si>
  <si>
    <t>10832A</t>
  </si>
  <si>
    <t>10832B</t>
  </si>
  <si>
    <t>10832C</t>
  </si>
  <si>
    <t>10832D</t>
  </si>
  <si>
    <t>10832E</t>
  </si>
  <si>
    <t>10832F</t>
  </si>
  <si>
    <t>10832G</t>
  </si>
  <si>
    <t>10832H</t>
  </si>
  <si>
    <t>10832I</t>
  </si>
  <si>
    <t>10832J</t>
  </si>
  <si>
    <t>10832K</t>
  </si>
  <si>
    <t>10832L</t>
  </si>
  <si>
    <t>10832M</t>
  </si>
  <si>
    <t>10832N</t>
  </si>
  <si>
    <t>10832O</t>
  </si>
  <si>
    <t>10832P</t>
  </si>
  <si>
    <t>10832Q</t>
  </si>
  <si>
    <t>10833A</t>
  </si>
  <si>
    <t>10833B</t>
  </si>
  <si>
    <t>10833C</t>
  </si>
  <si>
    <t>10833D</t>
  </si>
  <si>
    <t>10834A</t>
  </si>
  <si>
    <t>10834B</t>
  </si>
  <si>
    <t>10834C</t>
  </si>
  <si>
    <t>10834D</t>
  </si>
  <si>
    <t>10835A</t>
  </si>
  <si>
    <t>10835B</t>
  </si>
  <si>
    <t>10835C</t>
  </si>
  <si>
    <t>10835D</t>
  </si>
  <si>
    <t>10835E</t>
  </si>
  <si>
    <t>10835F</t>
  </si>
  <si>
    <t>10836A</t>
  </si>
  <si>
    <t>10836B</t>
  </si>
  <si>
    <t>10836C</t>
  </si>
  <si>
    <t>10837A</t>
  </si>
  <si>
    <t>10837B</t>
  </si>
  <si>
    <t>13196B</t>
  </si>
  <si>
    <t>13196A</t>
  </si>
  <si>
    <t>13199A</t>
  </si>
  <si>
    <t>13199B</t>
  </si>
  <si>
    <t>OC50-VC6-S1-29-33 cm</t>
  </si>
  <si>
    <t>13216A</t>
  </si>
  <si>
    <t>13216B</t>
  </si>
  <si>
    <t>OC50-VC6-S1-40-44 cm</t>
  </si>
  <si>
    <t>OC50-VC6-S2-41-45 cm</t>
  </si>
  <si>
    <t>OC50-VC6-S1-44-48 cm</t>
  </si>
  <si>
    <t>OC50-VC6-S2-45-49 cm</t>
  </si>
  <si>
    <t>OC50-VC6-S1-52-56 cm</t>
  </si>
  <si>
    <t>OC50-VC6-S1-68-72 cm</t>
  </si>
  <si>
    <t>13382B</t>
  </si>
  <si>
    <t>OC50-VC6-S1-72-76 cm</t>
  </si>
  <si>
    <t>OC50-VC6-S1-76-80 cm</t>
  </si>
  <si>
    <t>PVL10-50-VC5-s1-47-51 cm</t>
  </si>
  <si>
    <t>PVL10-50-VC5-s1-58-62 cm</t>
  </si>
  <si>
    <t>7688 AB</t>
  </si>
  <si>
    <t>NT4036</t>
  </si>
  <si>
    <t>7688 C</t>
  </si>
  <si>
    <t>7688 D</t>
  </si>
  <si>
    <t>7688 E</t>
  </si>
  <si>
    <t>7688 FG</t>
  </si>
  <si>
    <t>7688 H</t>
  </si>
  <si>
    <t>7688 IJ</t>
  </si>
  <si>
    <t>7688 K</t>
  </si>
  <si>
    <t>7688 L</t>
  </si>
  <si>
    <t>7688 M</t>
  </si>
  <si>
    <t>7688 N</t>
  </si>
  <si>
    <t xml:space="preserve">7688 O </t>
  </si>
  <si>
    <t>7688 P</t>
  </si>
  <si>
    <t>7688 Q</t>
  </si>
  <si>
    <t>7688 R</t>
  </si>
  <si>
    <t>7688 S</t>
  </si>
  <si>
    <t>7688 T</t>
  </si>
  <si>
    <t>7688 U</t>
  </si>
  <si>
    <t>7688 V</t>
  </si>
  <si>
    <t>7688 W</t>
  </si>
  <si>
    <t>7688 X</t>
  </si>
  <si>
    <t>7688 Y</t>
  </si>
  <si>
    <t>7688 Z</t>
  </si>
  <si>
    <t>7688 AA</t>
  </si>
  <si>
    <t>7688 BB</t>
  </si>
  <si>
    <t>7491 A</t>
  </si>
  <si>
    <t>NT4042</t>
  </si>
  <si>
    <t>7491 B</t>
  </si>
  <si>
    <t>7491 C</t>
  </si>
  <si>
    <t>7491 D</t>
  </si>
  <si>
    <t>7491 E</t>
  </si>
  <si>
    <t>7491 F</t>
  </si>
  <si>
    <t>7491 G</t>
  </si>
  <si>
    <t>7491 H</t>
  </si>
  <si>
    <t xml:space="preserve">7491 I </t>
  </si>
  <si>
    <t>7491 J</t>
  </si>
  <si>
    <t>7491 K</t>
  </si>
  <si>
    <t>7491 L</t>
  </si>
  <si>
    <t>7491 M</t>
  </si>
  <si>
    <t>7491 N</t>
  </si>
  <si>
    <t xml:space="preserve">7491 O </t>
  </si>
  <si>
    <t>7491 P</t>
  </si>
  <si>
    <t>7491 Q</t>
  </si>
  <si>
    <t>7491 R</t>
  </si>
  <si>
    <t>7491 S</t>
  </si>
  <si>
    <t>7491 T</t>
  </si>
  <si>
    <t>7687 A</t>
  </si>
  <si>
    <t>NT4047</t>
  </si>
  <si>
    <t>7687 B</t>
  </si>
  <si>
    <t>7687 C</t>
  </si>
  <si>
    <t>7687 D</t>
  </si>
  <si>
    <t>7687 E</t>
  </si>
  <si>
    <t>7687 F</t>
  </si>
  <si>
    <t>7687 G</t>
  </si>
  <si>
    <t xml:space="preserve">7687 HI </t>
  </si>
  <si>
    <t>7687 J</t>
  </si>
  <si>
    <t>7687 KL</t>
  </si>
  <si>
    <t>7687 M</t>
  </si>
  <si>
    <t>7687 N</t>
  </si>
  <si>
    <t xml:space="preserve">7687 O </t>
  </si>
  <si>
    <t>7687 P</t>
  </si>
  <si>
    <t>7687 Q</t>
  </si>
  <si>
    <t>7687 RS</t>
  </si>
  <si>
    <t>7687 T</t>
  </si>
  <si>
    <t>7687 U</t>
  </si>
  <si>
    <t>7687 V</t>
  </si>
  <si>
    <t>7687 W</t>
  </si>
  <si>
    <t>7687 X</t>
  </si>
  <si>
    <t>7687 Y</t>
  </si>
  <si>
    <t>7687 Z</t>
  </si>
  <si>
    <t>7687 AA</t>
  </si>
  <si>
    <t>7687 BB</t>
  </si>
  <si>
    <t>7690 A</t>
  </si>
  <si>
    <t>NT4058</t>
  </si>
  <si>
    <t>7690 B</t>
  </si>
  <si>
    <t>7690 C</t>
  </si>
  <si>
    <t>7690 D</t>
  </si>
  <si>
    <t>7690 E</t>
  </si>
  <si>
    <t>7690 FG</t>
  </si>
  <si>
    <t>7690 H</t>
  </si>
  <si>
    <t>7690 IJ</t>
  </si>
  <si>
    <t>7690 K</t>
  </si>
  <si>
    <t>7690 L</t>
  </si>
  <si>
    <t>7490 A</t>
  </si>
  <si>
    <t>NT4090</t>
  </si>
  <si>
    <t>7490 B</t>
  </si>
  <si>
    <t>7490 C</t>
  </si>
  <si>
    <t>7490 D</t>
  </si>
  <si>
    <t>7490 E</t>
  </si>
  <si>
    <t>7490 F</t>
  </si>
  <si>
    <t>7490 G</t>
  </si>
  <si>
    <t>7490 H</t>
  </si>
  <si>
    <t xml:space="preserve">7490 I </t>
  </si>
  <si>
    <t>7490 J</t>
  </si>
  <si>
    <t>7695 A</t>
  </si>
  <si>
    <t>NT4122</t>
  </si>
  <si>
    <t>7695 BC</t>
  </si>
  <si>
    <t>7695 D</t>
  </si>
  <si>
    <t>7695 E</t>
  </si>
  <si>
    <t>7695 F</t>
  </si>
  <si>
    <t>7695 G</t>
  </si>
  <si>
    <t>7695 H</t>
  </si>
  <si>
    <t xml:space="preserve">7695 I </t>
  </si>
  <si>
    <t>7695 JK</t>
  </si>
  <si>
    <t>7695 L</t>
  </si>
  <si>
    <t>7695 M</t>
  </si>
  <si>
    <t>7695 N</t>
  </si>
  <si>
    <t xml:space="preserve">7695 O </t>
  </si>
  <si>
    <t>7695 P</t>
  </si>
  <si>
    <t>7695 Q</t>
  </si>
  <si>
    <t>7695 R</t>
  </si>
  <si>
    <t>7693 A</t>
  </si>
  <si>
    <t>NT4137</t>
  </si>
  <si>
    <t>7693 BC</t>
  </si>
  <si>
    <t>7693 D</t>
  </si>
  <si>
    <t>7693 E</t>
  </si>
  <si>
    <t>7693 F</t>
  </si>
  <si>
    <t>7693 G</t>
  </si>
  <si>
    <t>7693 H</t>
  </si>
  <si>
    <t>7693 IJ</t>
  </si>
  <si>
    <t>7693 K</t>
  </si>
  <si>
    <t>7693 L</t>
  </si>
  <si>
    <t>7693 M</t>
  </si>
  <si>
    <t>7693 N</t>
  </si>
  <si>
    <t xml:space="preserve">7693 O </t>
  </si>
  <si>
    <t>7693 P</t>
  </si>
  <si>
    <t>7693 Q</t>
  </si>
  <si>
    <t>7489 A</t>
  </si>
  <si>
    <t>NT4170</t>
  </si>
  <si>
    <t>7489 B</t>
  </si>
  <si>
    <t>7489 C</t>
  </si>
  <si>
    <t>7489 D</t>
  </si>
  <si>
    <t>7489 E</t>
  </si>
  <si>
    <t>7692 A</t>
  </si>
  <si>
    <t>NT4244</t>
  </si>
  <si>
    <t>7692 BC</t>
  </si>
  <si>
    <t>7692 D</t>
  </si>
  <si>
    <t>7692 E</t>
  </si>
  <si>
    <t>7692 F</t>
  </si>
  <si>
    <t>7696 AB</t>
  </si>
  <si>
    <t>NT4248</t>
  </si>
  <si>
    <t>7696 C</t>
  </si>
  <si>
    <t>7696 D</t>
  </si>
  <si>
    <t>7696 E</t>
  </si>
  <si>
    <t>7696 F</t>
  </si>
  <si>
    <t>7696 G</t>
  </si>
  <si>
    <t>7558 A</t>
  </si>
  <si>
    <t>NT4265</t>
  </si>
  <si>
    <t>7558 B</t>
  </si>
  <si>
    <t>7558 C</t>
  </si>
  <si>
    <t>7558 D</t>
  </si>
  <si>
    <t>7558 E</t>
  </si>
  <si>
    <t>7558 F</t>
  </si>
  <si>
    <t>7558 G</t>
  </si>
  <si>
    <t>7558 H</t>
  </si>
  <si>
    <t xml:space="preserve">7558 I </t>
  </si>
  <si>
    <t>7558 J</t>
  </si>
  <si>
    <t>7558 K</t>
  </si>
  <si>
    <t>7558 L</t>
  </si>
  <si>
    <t>7558 M</t>
  </si>
  <si>
    <t>7558 N</t>
  </si>
  <si>
    <t xml:space="preserve">7558 O </t>
  </si>
  <si>
    <t>7558 P</t>
  </si>
  <si>
    <t>7558 Q</t>
  </si>
  <si>
    <t>7558 R</t>
  </si>
  <si>
    <t>7558 S</t>
  </si>
  <si>
    <t>7558 T</t>
  </si>
  <si>
    <t>7558 U</t>
  </si>
  <si>
    <t>7558 V</t>
  </si>
  <si>
    <t>7558 W</t>
  </si>
  <si>
    <t>7558 X</t>
  </si>
  <si>
    <t>7558 Y</t>
  </si>
  <si>
    <t>7691 A</t>
  </si>
  <si>
    <t>NT4267</t>
  </si>
  <si>
    <t>7691 B</t>
  </si>
  <si>
    <t>7691 C</t>
  </si>
  <si>
    <t>7691 D</t>
  </si>
  <si>
    <t>7691 E</t>
  </si>
  <si>
    <t>7691 F</t>
  </si>
  <si>
    <t>7691 G</t>
  </si>
  <si>
    <t>7691 H</t>
  </si>
  <si>
    <t xml:space="preserve">7691 I </t>
  </si>
  <si>
    <t>7691 JK</t>
  </si>
  <si>
    <t>7684 A</t>
  </si>
  <si>
    <t>NT4290</t>
  </si>
  <si>
    <t>7684 B</t>
  </si>
  <si>
    <t>7684 C</t>
  </si>
  <si>
    <t>7684 D</t>
  </si>
  <si>
    <t>7684 E</t>
  </si>
  <si>
    <t>7684 FG</t>
  </si>
  <si>
    <t>7684 H</t>
  </si>
  <si>
    <t xml:space="preserve">7684 I </t>
  </si>
  <si>
    <t>7684 J</t>
  </si>
  <si>
    <t>7684 K</t>
  </si>
  <si>
    <t>7684 L</t>
  </si>
  <si>
    <t>7684 MN</t>
  </si>
  <si>
    <t xml:space="preserve">7684 O </t>
  </si>
  <si>
    <t>7684 P</t>
  </si>
  <si>
    <t>7684 Q</t>
  </si>
  <si>
    <t>7684 R</t>
  </si>
  <si>
    <t>7684 S</t>
  </si>
  <si>
    <t>7684 T</t>
  </si>
  <si>
    <t>7684 U</t>
  </si>
  <si>
    <t>7684 V</t>
  </si>
  <si>
    <t>7684 WX</t>
  </si>
  <si>
    <t>7684 Y</t>
  </si>
  <si>
    <t>7684 Z</t>
  </si>
  <si>
    <t>7684 AA</t>
  </si>
  <si>
    <t>7684 BB</t>
  </si>
  <si>
    <t>7689 A</t>
  </si>
  <si>
    <t>NT4362</t>
  </si>
  <si>
    <t>7689 B</t>
  </si>
  <si>
    <t>7689 CD</t>
  </si>
  <si>
    <t>7689 E</t>
  </si>
  <si>
    <t>7689 F</t>
  </si>
  <si>
    <t>7689 G</t>
  </si>
  <si>
    <t>7689 H</t>
  </si>
  <si>
    <t xml:space="preserve">7689 I </t>
  </si>
  <si>
    <t>7689 J</t>
  </si>
  <si>
    <t>7689 K</t>
  </si>
  <si>
    <t>7689 LM</t>
  </si>
  <si>
    <t>7689 N</t>
  </si>
  <si>
    <t xml:space="preserve">7689 O </t>
  </si>
  <si>
    <t>7689 P</t>
  </si>
  <si>
    <t>7689 Q</t>
  </si>
  <si>
    <t>7689 R</t>
  </si>
  <si>
    <t>7689 ST</t>
  </si>
  <si>
    <t>7689 U</t>
  </si>
  <si>
    <t>7689 V</t>
  </si>
  <si>
    <t>7689 W</t>
  </si>
  <si>
    <t>7689 X</t>
  </si>
  <si>
    <t>7689 Y</t>
  </si>
  <si>
    <t>7689 Z</t>
  </si>
  <si>
    <t>7689 AA</t>
  </si>
  <si>
    <t>7689 BB</t>
  </si>
  <si>
    <t>7694 A</t>
  </si>
  <si>
    <t>NT4369</t>
  </si>
  <si>
    <t>7694 B</t>
  </si>
  <si>
    <t>7694 C</t>
  </si>
  <si>
    <t>7694 D</t>
  </si>
  <si>
    <t>7694 E</t>
  </si>
  <si>
    <t>7694 FG</t>
  </si>
  <si>
    <t>7694 H</t>
  </si>
  <si>
    <t xml:space="preserve">7694 I </t>
  </si>
  <si>
    <t>7694 J</t>
  </si>
  <si>
    <t>7694 K</t>
  </si>
  <si>
    <t>7286A</t>
  </si>
  <si>
    <t>NE41</t>
  </si>
  <si>
    <t>7285 A</t>
  </si>
  <si>
    <t>SM041</t>
  </si>
  <si>
    <t>NT41</t>
  </si>
  <si>
    <t>7285 B</t>
  </si>
  <si>
    <t>7285 C</t>
  </si>
  <si>
    <t>7285 D</t>
  </si>
  <si>
    <t>7285 E</t>
  </si>
  <si>
    <t>7285 F</t>
  </si>
  <si>
    <t>7285 G</t>
  </si>
  <si>
    <t>7285 H</t>
  </si>
  <si>
    <t>7285 J</t>
  </si>
  <si>
    <t>7285 K</t>
  </si>
  <si>
    <t>7285 L</t>
  </si>
  <si>
    <t>7285 N</t>
  </si>
  <si>
    <t xml:space="preserve">7285 O </t>
  </si>
  <si>
    <t>7285 P</t>
  </si>
  <si>
    <t>7285 Q</t>
  </si>
  <si>
    <t>7285 R</t>
  </si>
  <si>
    <t>7285 T</t>
  </si>
  <si>
    <t>7285 U</t>
  </si>
  <si>
    <t>7285 V</t>
  </si>
  <si>
    <t>7285 W</t>
  </si>
  <si>
    <t>7285 X</t>
  </si>
  <si>
    <t>7285 Y</t>
  </si>
  <si>
    <t>7287 A</t>
  </si>
  <si>
    <t>SM050</t>
  </si>
  <si>
    <t>NT50</t>
  </si>
  <si>
    <t>7287 B</t>
  </si>
  <si>
    <t>7287 C</t>
  </si>
  <si>
    <t>7287 D</t>
  </si>
  <si>
    <t>7287 E</t>
  </si>
  <si>
    <t>7287 F</t>
  </si>
  <si>
    <t>7287 G</t>
  </si>
  <si>
    <t>7287 H</t>
  </si>
  <si>
    <t xml:space="preserve">7287 I </t>
  </si>
  <si>
    <t>7287 J</t>
  </si>
  <si>
    <t>7287 K</t>
  </si>
  <si>
    <t>7287 L</t>
  </si>
  <si>
    <t>7287 M</t>
  </si>
  <si>
    <t>7287 N</t>
  </si>
  <si>
    <t xml:space="preserve">7287 O </t>
  </si>
  <si>
    <t>7287 P</t>
  </si>
  <si>
    <t>7287 Q</t>
  </si>
  <si>
    <t>7287 R</t>
  </si>
  <si>
    <t>7287 S</t>
  </si>
  <si>
    <t>7287 T</t>
  </si>
  <si>
    <t>7287 U</t>
  </si>
  <si>
    <t>7287 V</t>
  </si>
  <si>
    <t>7287 W</t>
  </si>
  <si>
    <t>7287 X</t>
  </si>
  <si>
    <t>s1</t>
  </si>
  <si>
    <t>s2</t>
  </si>
  <si>
    <t>Sampling gear</t>
  </si>
  <si>
    <t>Van Veen</t>
  </si>
  <si>
    <t>UAL_num (Amino Acid Geochronology Laboratory, School of Earth &amp; Environmental Sustainability, Northern Arizona University)</t>
  </si>
  <si>
    <t>Asp_DL (Aspartic Acid D/L)</t>
  </si>
  <si>
    <t>Glu_DL (Glutamic Acid D/L)</t>
  </si>
  <si>
    <t>[Glu]-pM/mg (Concentration of Glutamic Acid)</t>
  </si>
  <si>
    <t>[Ala]-pM/mg  (Concentration of Alanine Acid)</t>
  </si>
  <si>
    <t>[Ser]-pM/mg  (Concentration of Serine)</t>
  </si>
  <si>
    <t>Calib-upper calibrated range  BC/AD</t>
  </si>
  <si>
    <t>DL_Ser (Serine D/L)</t>
  </si>
  <si>
    <t>DL_Ala (Alanine D/L)</t>
  </si>
  <si>
    <t>Calib-calibrated median age probability of 14C-dated shells BC/AD</t>
  </si>
  <si>
    <t>Year of shell collection (BC/AD)</t>
  </si>
  <si>
    <t>Year of amino acid dating (BC/AD)</t>
  </si>
  <si>
    <t>Species</t>
  </si>
  <si>
    <t>section (s1-upper part, s2-lower part)</t>
  </si>
  <si>
    <t>Longitude</t>
  </si>
  <si>
    <t>Latitude</t>
  </si>
  <si>
    <t>Elevation (m)</t>
  </si>
  <si>
    <t>PVL10-50-VC5-S1-58-62 cm</t>
  </si>
  <si>
    <t>MELVILLE 2012</t>
  </si>
  <si>
    <t>SCCWRP BIGHT 2003</t>
  </si>
  <si>
    <t>San Diego Sanitation District 2004</t>
  </si>
  <si>
    <t>Campaigne (SCCWRP-Southern California Coastal Water Research Project)</t>
  </si>
  <si>
    <t>Bight 4369</t>
  </si>
  <si>
    <t>Bight 4362</t>
  </si>
  <si>
    <t>Bight 4290</t>
  </si>
  <si>
    <t>Bight 4267</t>
  </si>
  <si>
    <t>Bight 4265</t>
  </si>
  <si>
    <t>Bight 4248</t>
  </si>
  <si>
    <t>Bight 4244</t>
  </si>
  <si>
    <t>Bight 4170</t>
  </si>
  <si>
    <t>Bight 4137</t>
  </si>
  <si>
    <t>Bight 4122</t>
  </si>
  <si>
    <t>Bight 4090</t>
  </si>
  <si>
    <t>Bight 4058</t>
  </si>
  <si>
    <t>Bight 4047</t>
  </si>
  <si>
    <t>Bight 4042</t>
  </si>
  <si>
    <t>Bight 4036</t>
  </si>
  <si>
    <t>Bight 4326</t>
  </si>
  <si>
    <t>Bight 4234</t>
  </si>
  <si>
    <t>Bight 4119</t>
  </si>
  <si>
    <t>Bight 4070</t>
  </si>
  <si>
    <t>PVL10-50-BC3-20-24 cm</t>
  </si>
  <si>
    <t>PVL10-50-BC3-12-16 cm</t>
  </si>
  <si>
    <t>PVL10-50-BC3-8-12 cm</t>
  </si>
  <si>
    <t>PVL10-50-BC3-6-8 cm</t>
  </si>
  <si>
    <t>PVL10-50-BC3-4-6 cm</t>
  </si>
  <si>
    <t>PVL10-50-BC3-2-4 cm</t>
  </si>
  <si>
    <t>PVL10-50-BC3-0-2 cm</t>
  </si>
  <si>
    <t>OC-50-BC3-0-2 cm</t>
  </si>
  <si>
    <t>OC-50-BC3-2-4 cm</t>
  </si>
  <si>
    <t>OC-50-BC3-4-6 cm</t>
  </si>
  <si>
    <t>OC-50-BC3-6-8 cm</t>
  </si>
  <si>
    <t>OC-50-BC3-8-10 cm</t>
  </si>
  <si>
    <t>OC-50-BC3-10-12 cm</t>
  </si>
  <si>
    <t>OC-50-BC3-12-14 cm</t>
  </si>
  <si>
    <t>OC-50-BC3-14-16 cm</t>
  </si>
  <si>
    <t>OC-50-BC3-16-18 cm</t>
  </si>
  <si>
    <t>OC-50-BC1-16-18 cm</t>
  </si>
  <si>
    <t>OC-50-BC1-4-6 cm</t>
  </si>
  <si>
    <t>OC-50-BC1-6-8 cm</t>
  </si>
  <si>
    <t>OC-50-BC1-8-10 cm</t>
  </si>
  <si>
    <t>OC-50-BC2-0-2 cm</t>
  </si>
  <si>
    <t>OC-50-BC2-2-4 cm</t>
  </si>
  <si>
    <t>OC-50-BC2-4-6 cm</t>
  </si>
  <si>
    <t>OC-50-BC2-6-8 cm</t>
  </si>
  <si>
    <t>OC-50-BC2-8-10 cm</t>
  </si>
  <si>
    <t>OC-50-BC1-10-12 cm</t>
  </si>
  <si>
    <t>OC-50-BC2-10-12 cm</t>
  </si>
  <si>
    <t>OC-50-BC1-12-14 cm</t>
  </si>
  <si>
    <t>OC-50-BC2-12-14 cm</t>
  </si>
  <si>
    <t>OC-50-BC1-14-16 cm</t>
  </si>
  <si>
    <t>PVL10-50-BC1-0-2 cm</t>
  </si>
  <si>
    <t>PVL10-50-BC1-2-4 cm</t>
  </si>
  <si>
    <t>PVL10-50-BC1-4-6 cm</t>
  </si>
  <si>
    <t>PVL10-50-BC1-6-8 cm</t>
  </si>
  <si>
    <t>PVL10-50-BC1-8-10 cm</t>
  </si>
  <si>
    <t>PVL10-50-BC1-10-12 cm</t>
  </si>
  <si>
    <t>PVL10-50-BC1-12-14 cm</t>
  </si>
  <si>
    <t>PVL10-50-BC1-14-16 cm</t>
  </si>
  <si>
    <t>PVL10-50-BC1-16-18 cm</t>
  </si>
  <si>
    <t>PVL10-50-BC1-18-20 cm</t>
  </si>
  <si>
    <t>PVL10-50-BC1-20-24 cm</t>
  </si>
  <si>
    <t>specimen_no (University of Chicago ID)</t>
  </si>
  <si>
    <t>Calib-lower calibrated range  (BC/AD)</t>
  </si>
  <si>
    <t>L-Asp (L-enantiomer of Aspartic Acid) (peak area)</t>
  </si>
  <si>
    <t>L-Glu (L-enantiomer of Glutamic Acid)(peak area)</t>
  </si>
  <si>
    <t>D-Glu (D-enantiomer of Glutamic Acid)(peak area)</t>
  </si>
  <si>
    <t>L-Ser (L-enantiomer of Serine)(peak area)</t>
  </si>
  <si>
    <t>D-Ser (D-enantiomer of Serine)(peak area)</t>
  </si>
  <si>
    <t>L-Ala (L-enantiomer of Alanine)(peak area)</t>
  </si>
  <si>
    <t>D-Ala (D-enantiomer of Alanine)(peak area)</t>
  </si>
  <si>
    <t>L-hArg (L-homoarginine)(peak area)</t>
  </si>
  <si>
    <t>[Asp]-pM/mg (Concentration of Aspartic Acid) (pMol/mg)</t>
  </si>
  <si>
    <t>Locality</t>
  </si>
  <si>
    <t>D-Asp (D-enantiomer of Aspartic Acid)(peak area)</t>
  </si>
  <si>
    <t>Calibrated shell age (years before AAR dating)</t>
  </si>
  <si>
    <t>Calibrated shell age (years before AAR dating)-lower 95% conf. interval</t>
  </si>
  <si>
    <t>Calibrated shell age (years before AAR dating)-upper 95% conf. interval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</si>
</sst>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\P\r\a\vd\a;&quot;Pravda&quot;;&quot;Nepravda&quot;"/>
    <numFmt numFmtId="168" formatCode="[$€-2]\ #\ ##,000_);[Red]\([$¥€-2]\ #\ ##,000\)"/>
  </numFmts>
  <fonts count="45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Verdana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/>
      <top style="thin"/>
      <bottom/>
    </border>
    <border>
      <left>
        <color indexed="63"/>
      </left>
      <right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36" applyFont="1" applyFill="1" applyAlignment="1">
      <alignment horizontal="center"/>
      <protection/>
    </xf>
    <xf numFmtId="0" fontId="2" fillId="0" borderId="0" xfId="0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 textRotation="90" wrapText="1"/>
    </xf>
    <xf numFmtId="1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 textRotation="90" wrapText="1"/>
    </xf>
    <xf numFmtId="165" fontId="2" fillId="0" borderId="0" xfId="0" applyNumberFormat="1" applyFont="1" applyFill="1" applyBorder="1" applyAlignment="1">
      <alignment horizontal="center" textRotation="90" wrapText="1"/>
    </xf>
    <xf numFmtId="164" fontId="2" fillId="0" borderId="0" xfId="47" applyNumberFormat="1" applyFont="1" applyFill="1" applyBorder="1" applyAlignment="1">
      <alignment horizontal="center"/>
      <protection/>
    </xf>
    <xf numFmtId="1" fontId="2" fillId="0" borderId="0" xfId="36" applyNumberFormat="1" applyFont="1" applyFill="1" applyBorder="1" applyAlignment="1">
      <alignment horizontal="center"/>
      <protection/>
    </xf>
    <xf numFmtId="165" fontId="2" fillId="0" borderId="0" xfId="47" applyNumberFormat="1" applyFont="1" applyFill="1" applyBorder="1" applyAlignment="1">
      <alignment horizontal="center"/>
      <protection/>
    </xf>
    <xf numFmtId="164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4" fontId="2" fillId="0" borderId="0" xfId="36" applyNumberFormat="1" applyFont="1" applyFill="1" applyBorder="1" applyAlignment="1">
      <alignment horizontal="center"/>
      <protection/>
    </xf>
    <xf numFmtId="1" fontId="2" fillId="0" borderId="0" xfId="0" applyNumberFormat="1" applyFont="1" applyFill="1" applyAlignment="1">
      <alignment horizontal="center" textRotation="90" wrapText="1"/>
    </xf>
    <xf numFmtId="0" fontId="2" fillId="0" borderId="0" xfId="0" applyFont="1" applyFill="1" applyAlignment="1">
      <alignment/>
    </xf>
    <xf numFmtId="0" fontId="2" fillId="0" borderId="0" xfId="47" applyFont="1" applyFill="1" applyAlignment="1">
      <alignment horizontal="center"/>
      <protection/>
    </xf>
    <xf numFmtId="164" fontId="2" fillId="0" borderId="0" xfId="47" applyNumberFormat="1" applyFont="1" applyFill="1" applyAlignment="1">
      <alignment horizontal="center"/>
      <protection/>
    </xf>
    <xf numFmtId="1" fontId="2" fillId="0" borderId="0" xfId="47" applyNumberFormat="1" applyFont="1" applyFill="1" applyAlignment="1">
      <alignment horizontal="center"/>
      <protection/>
    </xf>
    <xf numFmtId="1" fontId="2" fillId="0" borderId="0" xfId="47" applyNumberFormat="1" applyFont="1" applyFill="1" applyBorder="1" applyAlignment="1">
      <alignment horizontal="center"/>
      <protection/>
    </xf>
    <xf numFmtId="1" fontId="2" fillId="0" borderId="0" xfId="36" applyNumberFormat="1" applyFont="1" applyFill="1" applyAlignment="1">
      <alignment horizontal="center"/>
      <protection/>
    </xf>
    <xf numFmtId="49" fontId="2" fillId="0" borderId="0" xfId="0" applyNumberFormat="1" applyFont="1" applyFill="1" applyAlignment="1">
      <alignment horizontal="center"/>
    </xf>
    <xf numFmtId="164" fontId="2" fillId="0" borderId="10" xfId="36" applyNumberFormat="1" applyFont="1" applyFill="1" applyBorder="1" applyAlignment="1">
      <alignment horizontal="center"/>
      <protection/>
    </xf>
    <xf numFmtId="164" fontId="2" fillId="0" borderId="0" xfId="36" applyNumberFormat="1" applyFont="1" applyFill="1" applyAlignment="1">
      <alignment horizontal="center"/>
      <protection/>
    </xf>
    <xf numFmtId="1" fontId="2" fillId="0" borderId="10" xfId="36" applyNumberFormat="1" applyFont="1" applyFill="1" applyBorder="1" applyAlignment="1">
      <alignment horizontal="center"/>
      <protection/>
    </xf>
    <xf numFmtId="164" fontId="2" fillId="0" borderId="10" xfId="0" applyNumberFormat="1" applyFont="1" applyFill="1" applyBorder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4" fontId="2" fillId="0" borderId="11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46" applyFont="1" applyFill="1" applyAlignment="1">
      <alignment horizontal="center"/>
      <protection/>
    </xf>
    <xf numFmtId="2" fontId="2" fillId="0" borderId="0" xfId="0" applyNumberFormat="1" applyFont="1" applyFill="1" applyAlignment="1">
      <alignment textRotation="90" wrapText="1"/>
    </xf>
    <xf numFmtId="0" fontId="2" fillId="0" borderId="0" xfId="0" applyFont="1" applyFill="1" applyAlignment="1">
      <alignment horizontal="center" wrapText="1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2" fillId="0" borderId="10" xfId="36" applyFont="1" applyFill="1" applyBorder="1" applyAlignment="1">
      <alignment horizontal="center"/>
      <protection/>
    </xf>
    <xf numFmtId="0" fontId="2" fillId="0" borderId="0" xfId="36" applyFont="1" applyFill="1" applyBorder="1" applyAlignment="1">
      <alignment horizontal="center"/>
      <protection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5" fillId="0" borderId="0" xfId="36" applyFont="1" applyFill="1" applyAlignment="1">
      <alignment horizontal="center"/>
      <protection/>
    </xf>
    <xf numFmtId="0" fontId="2" fillId="0" borderId="13" xfId="0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 textRotation="90"/>
    </xf>
    <xf numFmtId="166" fontId="2" fillId="0" borderId="0" xfId="0" applyNumberFormat="1" applyFont="1" applyAlignment="1">
      <alignment horizontal="center"/>
    </xf>
    <xf numFmtId="2" fontId="2" fillId="0" borderId="0" xfId="0" applyNumberFormat="1" applyFont="1" applyFill="1" applyAlignment="1">
      <alignment horizontal="left" textRotation="90" wrapText="1"/>
    </xf>
    <xf numFmtId="0" fontId="2" fillId="0" borderId="0" xfId="0" applyFont="1" applyFill="1" applyAlignment="1">
      <alignment horizontal="left"/>
    </xf>
    <xf numFmtId="0" fontId="5" fillId="0" borderId="0" xfId="36" applyFont="1" applyFill="1" applyBorder="1" applyAlignment="1">
      <alignment horizontal="center"/>
      <protection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left"/>
    </xf>
    <xf numFmtId="0" fontId="5" fillId="33" borderId="0" xfId="0" applyFont="1" applyFill="1" applyAlignment="1">
      <alignment horizontal="center"/>
    </xf>
    <xf numFmtId="164" fontId="2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1" fontId="2" fillId="33" borderId="0" xfId="0" applyNumberFormat="1" applyFont="1" applyFill="1" applyBorder="1" applyAlignment="1">
      <alignment horizontal="center"/>
    </xf>
    <xf numFmtId="1" fontId="2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164" fontId="2" fillId="33" borderId="0" xfId="0" applyNumberFormat="1" applyFont="1" applyFill="1" applyAlignment="1">
      <alignment horizontal="center"/>
    </xf>
    <xf numFmtId="0" fontId="0" fillId="0" borderId="0" xfId="0" applyFont="1" applyAlignment="1">
      <alignment/>
    </xf>
  </cellXfs>
  <cellStyles count="5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Excel Built-in Normal" xfId="36"/>
    <cellStyle name="Hyperlink" xfId="37"/>
    <cellStyle name="Kontrolná bun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eutrálna" xfId="45"/>
    <cellStyle name="Normal 2" xfId="46"/>
    <cellStyle name="Normal 3" xfId="47"/>
    <cellStyle name="Percent" xfId="48"/>
    <cellStyle name="Followed Hyperlink" xfId="49"/>
    <cellStyle name="Poznámka" xfId="50"/>
    <cellStyle name="Prepojená bunka" xfId="51"/>
    <cellStyle name="Spolu" xfId="52"/>
    <cellStyle name="Text upozornenia" xfId="53"/>
    <cellStyle name="Titul" xfId="54"/>
    <cellStyle name="Vstup" xfId="55"/>
    <cellStyle name="Výpočet" xfId="56"/>
    <cellStyle name="Výstup" xfId="57"/>
    <cellStyle name="Vysvetľujúci text" xfId="58"/>
    <cellStyle name="Zlá" xfId="59"/>
    <cellStyle name="Zvýraznenie1" xfId="60"/>
    <cellStyle name="Zvýraznenie2" xfId="61"/>
    <cellStyle name="Zvýraznenie3" xfId="62"/>
    <cellStyle name="Zvýraznenie4" xfId="63"/>
    <cellStyle name="Zvýraznenie5" xfId="64"/>
    <cellStyle name="Zvýraznenie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372"/>
  <sheetViews>
    <sheetView tabSelected="1" zoomScale="110" zoomScaleNormal="110" zoomScalePageLayoutView="0" workbookViewId="0" topLeftCell="O1">
      <pane xSplit="8775" ySplit="5085" topLeftCell="A401" activePane="bottomRight" state="split"/>
      <selection pane="topLeft" activeCell="AQ1321" sqref="AQ1321"/>
      <selection pane="topRight" activeCell="AS1" sqref="AS1:AT16384"/>
      <selection pane="bottomLeft" activeCell="S497" sqref="S497"/>
      <selection pane="bottomRight" activeCell="AK485" sqref="AK485"/>
    </sheetView>
  </sheetViews>
  <sheetFormatPr defaultColWidth="9.140625" defaultRowHeight="12.75"/>
  <cols>
    <col min="1" max="1" width="15.00390625" style="2" customWidth="1"/>
    <col min="2" max="2" width="9.140625" style="35" customWidth="1"/>
    <col min="3" max="3" width="31.421875" style="48" customWidth="1"/>
    <col min="4" max="4" width="9.28125" style="2" bestFit="1" customWidth="1"/>
    <col min="5" max="6" width="21.421875" style="2" customWidth="1"/>
    <col min="7" max="15" width="8.8515625" style="2" customWidth="1"/>
    <col min="16" max="16" width="7.7109375" style="2" customWidth="1"/>
    <col min="17" max="17" width="8.8515625" style="2" customWidth="1"/>
    <col min="18" max="18" width="10.7109375" style="2" customWidth="1"/>
    <col min="19" max="19" width="30.7109375" style="1" customWidth="1"/>
    <col min="20" max="20" width="19.28125" style="31" customWidth="1"/>
    <col min="21" max="21" width="8.8515625" style="2" customWidth="1"/>
    <col min="22" max="22" width="6.7109375" style="5" bestFit="1" customWidth="1"/>
    <col min="23" max="24" width="6.57421875" style="5" bestFit="1" customWidth="1"/>
    <col min="25" max="25" width="6.28125" style="5" bestFit="1" customWidth="1"/>
    <col min="26" max="28" width="8.57421875" style="5" bestFit="1" customWidth="1"/>
    <col min="29" max="29" width="7.7109375" style="5" bestFit="1" customWidth="1"/>
    <col min="30" max="30" width="8.57421875" style="5" bestFit="1" customWidth="1"/>
    <col min="31" max="31" width="7.7109375" style="5" bestFit="1" customWidth="1"/>
    <col min="32" max="32" width="8.57421875" style="5" bestFit="1" customWidth="1"/>
    <col min="33" max="34" width="7.7109375" style="5" bestFit="1" customWidth="1"/>
    <col min="35" max="36" width="7.7109375" style="15" bestFit="1" customWidth="1"/>
    <col min="37" max="37" width="6.7109375" style="15" bestFit="1" customWidth="1"/>
    <col min="38" max="38" width="7.7109375" style="15" bestFit="1" customWidth="1"/>
    <col min="39" max="39" width="13.00390625" style="6" customWidth="1"/>
    <col min="40" max="40" width="10.57421875" style="6" customWidth="1"/>
    <col min="41" max="41" width="10.421875" style="6" customWidth="1"/>
    <col min="42" max="43" width="8.8515625" style="2" customWidth="1"/>
    <col min="44" max="44" width="12.140625" style="2" customWidth="1"/>
    <col min="45" max="46" width="4.7109375" style="2" bestFit="1" customWidth="1"/>
    <col min="47" max="16384" width="9.140625" style="35" customWidth="1"/>
  </cols>
  <sheetData>
    <row r="1" spans="1:46" ht="174.75">
      <c r="A1" s="7" t="s">
        <v>797</v>
      </c>
      <c r="B1" s="33" t="s">
        <v>8</v>
      </c>
      <c r="C1" s="47" t="s">
        <v>818</v>
      </c>
      <c r="D1" s="7" t="s">
        <v>890</v>
      </c>
      <c r="E1" s="5" t="s">
        <v>0</v>
      </c>
      <c r="F1" s="5" t="s">
        <v>810</v>
      </c>
      <c r="G1" s="7" t="s">
        <v>1</v>
      </c>
      <c r="H1" s="7" t="s">
        <v>2</v>
      </c>
      <c r="I1" s="7" t="s">
        <v>3</v>
      </c>
      <c r="J1" s="7" t="s">
        <v>4</v>
      </c>
      <c r="K1" s="7" t="s">
        <v>365</v>
      </c>
      <c r="L1" s="7" t="s">
        <v>366</v>
      </c>
      <c r="M1" s="7" t="s">
        <v>811</v>
      </c>
      <c r="N1" s="7" t="s">
        <v>812</v>
      </c>
      <c r="O1" s="7" t="s">
        <v>813</v>
      </c>
      <c r="P1" s="7" t="s">
        <v>5</v>
      </c>
      <c r="Q1" s="7" t="s">
        <v>795</v>
      </c>
      <c r="R1" s="7" t="s">
        <v>6</v>
      </c>
      <c r="S1" s="7" t="s">
        <v>879</v>
      </c>
      <c r="T1" s="7" t="s">
        <v>809</v>
      </c>
      <c r="U1" s="7" t="s">
        <v>7</v>
      </c>
      <c r="V1" s="45" t="s">
        <v>798</v>
      </c>
      <c r="W1" s="45" t="s">
        <v>799</v>
      </c>
      <c r="X1" s="45" t="s">
        <v>804</v>
      </c>
      <c r="Y1" s="45" t="s">
        <v>805</v>
      </c>
      <c r="Z1" s="9" t="s">
        <v>881</v>
      </c>
      <c r="AA1" s="9" t="s">
        <v>891</v>
      </c>
      <c r="AB1" s="9" t="s">
        <v>882</v>
      </c>
      <c r="AC1" s="9" t="s">
        <v>883</v>
      </c>
      <c r="AD1" s="9" t="s">
        <v>884</v>
      </c>
      <c r="AE1" s="9" t="s">
        <v>885</v>
      </c>
      <c r="AF1" s="9" t="s">
        <v>886</v>
      </c>
      <c r="AG1" s="9" t="s">
        <v>887</v>
      </c>
      <c r="AH1" s="9" t="s">
        <v>888</v>
      </c>
      <c r="AI1" s="10" t="s">
        <v>889</v>
      </c>
      <c r="AJ1" s="10" t="s">
        <v>800</v>
      </c>
      <c r="AK1" s="10" t="s">
        <v>802</v>
      </c>
      <c r="AL1" s="10" t="s">
        <v>801</v>
      </c>
      <c r="AM1" s="17" t="s">
        <v>892</v>
      </c>
      <c r="AN1" s="17" t="s">
        <v>893</v>
      </c>
      <c r="AO1" s="17" t="s">
        <v>894</v>
      </c>
      <c r="AP1" s="34" t="s">
        <v>880</v>
      </c>
      <c r="AQ1" s="34" t="s">
        <v>803</v>
      </c>
      <c r="AR1" s="34" t="s">
        <v>806</v>
      </c>
      <c r="AS1" s="7" t="s">
        <v>807</v>
      </c>
      <c r="AT1" s="7" t="s">
        <v>808</v>
      </c>
    </row>
    <row r="2" spans="1:48" ht="12.75">
      <c r="A2" s="4">
        <v>10791</v>
      </c>
      <c r="C2" s="48" t="s">
        <v>815</v>
      </c>
      <c r="D2" s="4" t="s">
        <v>265</v>
      </c>
      <c r="E2" s="19" t="s">
        <v>845</v>
      </c>
      <c r="F2" s="5" t="s">
        <v>793</v>
      </c>
      <c r="G2" s="19">
        <v>0</v>
      </c>
      <c r="H2" s="19">
        <v>2</v>
      </c>
      <c r="I2" s="19">
        <v>0</v>
      </c>
      <c r="J2" s="19">
        <v>2</v>
      </c>
      <c r="K2" s="19">
        <v>0</v>
      </c>
      <c r="L2" s="19">
        <v>4</v>
      </c>
      <c r="M2" s="46">
        <v>-118.041583</v>
      </c>
      <c r="N2" s="46">
        <v>33.588467</v>
      </c>
      <c r="O2" s="2">
        <v>-50</v>
      </c>
      <c r="P2" s="2" t="s">
        <v>263</v>
      </c>
      <c r="Q2" s="2" t="s">
        <v>374</v>
      </c>
      <c r="R2" s="19">
        <v>1260</v>
      </c>
      <c r="S2" s="2" t="str">
        <f aca="true" t="shared" si="0" ref="S2:S65">CONCATENATE(E2,"-",R2)</f>
        <v>OC-50-BC3-0-2 cm-1260</v>
      </c>
      <c r="T2" s="42" t="s">
        <v>12</v>
      </c>
      <c r="U2" s="2" t="s">
        <v>13</v>
      </c>
      <c r="V2" s="11">
        <v>0.11983205432118606</v>
      </c>
      <c r="W2" s="11">
        <v>0.053610675039246464</v>
      </c>
      <c r="X2" s="11">
        <v>0.08145310061018873</v>
      </c>
      <c r="Y2" s="11">
        <v>0.07462734005021772</v>
      </c>
      <c r="Z2" s="12">
        <v>4977.8</v>
      </c>
      <c r="AA2" s="12">
        <v>596.5</v>
      </c>
      <c r="AB2" s="12">
        <v>2548</v>
      </c>
      <c r="AC2" s="12">
        <v>136.6</v>
      </c>
      <c r="AD2" s="12">
        <v>2114.1</v>
      </c>
      <c r="AE2" s="12">
        <v>172.2</v>
      </c>
      <c r="AF2" s="12">
        <v>3146.3</v>
      </c>
      <c r="AG2" s="12">
        <v>234.8</v>
      </c>
      <c r="AH2" s="12">
        <v>2375</v>
      </c>
      <c r="AI2" s="13">
        <v>469.4147368421053</v>
      </c>
      <c r="AJ2" s="13">
        <v>226.0715789473684</v>
      </c>
      <c r="AK2" s="13">
        <v>192.53052631578944</v>
      </c>
      <c r="AL2" s="13">
        <v>284.7242105263158</v>
      </c>
      <c r="AM2" s="6">
        <v>208.861221331929</v>
      </c>
      <c r="AN2" s="6">
        <v>106.055232402265</v>
      </c>
      <c r="AO2" s="6">
        <v>514.569903717505</v>
      </c>
      <c r="AP2" s="2" t="s">
        <v>14</v>
      </c>
      <c r="AQ2" s="2" t="s">
        <v>14</v>
      </c>
      <c r="AR2" s="2" t="s">
        <v>14</v>
      </c>
      <c r="AS2" s="2">
        <v>2012</v>
      </c>
      <c r="AT2" s="2">
        <v>2014</v>
      </c>
      <c r="AU2" s="60"/>
      <c r="AV2" s="60"/>
    </row>
    <row r="3" spans="1:46" ht="12.75">
      <c r="A3" s="39">
        <v>10808</v>
      </c>
      <c r="C3" s="48" t="s">
        <v>815</v>
      </c>
      <c r="D3" s="4" t="s">
        <v>265</v>
      </c>
      <c r="E3" s="19" t="s">
        <v>845</v>
      </c>
      <c r="F3" s="5" t="s">
        <v>793</v>
      </c>
      <c r="G3" s="19">
        <v>0</v>
      </c>
      <c r="H3" s="19">
        <v>2</v>
      </c>
      <c r="I3" s="19">
        <v>0</v>
      </c>
      <c r="J3" s="19">
        <v>2</v>
      </c>
      <c r="K3" s="19">
        <v>0</v>
      </c>
      <c r="L3" s="19">
        <v>4</v>
      </c>
      <c r="M3" s="46">
        <v>-118.041583</v>
      </c>
      <c r="N3" s="46">
        <v>33.588467</v>
      </c>
      <c r="O3" s="2">
        <v>-50</v>
      </c>
      <c r="P3" s="2" t="s">
        <v>263</v>
      </c>
      <c r="Q3" s="2" t="s">
        <v>374</v>
      </c>
      <c r="R3" s="39">
        <v>1348</v>
      </c>
      <c r="S3" s="2" t="str">
        <f t="shared" si="0"/>
        <v>OC-50-BC3-0-2 cm-1348</v>
      </c>
      <c r="T3" s="49" t="s">
        <v>12</v>
      </c>
      <c r="U3" s="2" t="s">
        <v>13</v>
      </c>
      <c r="V3" s="11">
        <v>0.08984987378769761</v>
      </c>
      <c r="W3" s="11">
        <v>0.04252236681577878</v>
      </c>
      <c r="X3" s="11">
        <v>0.03869986694544763</v>
      </c>
      <c r="Y3" s="11">
        <v>0.044151088272644044</v>
      </c>
      <c r="Z3" s="12">
        <v>7527</v>
      </c>
      <c r="AA3" s="12">
        <v>676.3</v>
      </c>
      <c r="AB3" s="12">
        <v>3934.4</v>
      </c>
      <c r="AC3" s="12">
        <v>167.3</v>
      </c>
      <c r="AD3" s="12">
        <v>5261</v>
      </c>
      <c r="AE3" s="12">
        <v>203.6</v>
      </c>
      <c r="AF3" s="12">
        <v>6772.2</v>
      </c>
      <c r="AG3" s="12">
        <v>299</v>
      </c>
      <c r="AH3" s="12">
        <v>2335.4</v>
      </c>
      <c r="AI3" s="13">
        <v>702.5177699751648</v>
      </c>
      <c r="AJ3" s="13">
        <v>351.2631669093089</v>
      </c>
      <c r="AK3" s="13">
        <v>467.9797893294511</v>
      </c>
      <c r="AL3" s="13">
        <v>605.5664982444121</v>
      </c>
      <c r="AM3" s="6">
        <v>76.0913656539869</v>
      </c>
      <c r="AN3" s="6">
        <v>31.7612885346773</v>
      </c>
      <c r="AO3" s="6">
        <v>237.879986707605</v>
      </c>
      <c r="AP3" s="2" t="s">
        <v>14</v>
      </c>
      <c r="AQ3" s="2" t="s">
        <v>14</v>
      </c>
      <c r="AR3" s="2" t="s">
        <v>14</v>
      </c>
      <c r="AS3" s="2">
        <v>2012</v>
      </c>
      <c r="AT3" s="2">
        <v>2014</v>
      </c>
    </row>
    <row r="4" spans="1:46" ht="12.75">
      <c r="A4" s="4" t="s">
        <v>266</v>
      </c>
      <c r="C4" s="48" t="s">
        <v>815</v>
      </c>
      <c r="D4" s="4" t="s">
        <v>265</v>
      </c>
      <c r="E4" s="19" t="s">
        <v>846</v>
      </c>
      <c r="F4" s="5" t="s">
        <v>793</v>
      </c>
      <c r="G4" s="19">
        <v>2</v>
      </c>
      <c r="H4" s="19">
        <v>4</v>
      </c>
      <c r="I4" s="19">
        <v>2</v>
      </c>
      <c r="J4" s="19">
        <v>4</v>
      </c>
      <c r="K4" s="19">
        <v>0</v>
      </c>
      <c r="L4" s="19">
        <v>4</v>
      </c>
      <c r="M4" s="46">
        <v>-118.041583</v>
      </c>
      <c r="N4" s="46">
        <v>33.588467</v>
      </c>
      <c r="O4" s="2">
        <v>-50</v>
      </c>
      <c r="P4" s="2" t="s">
        <v>263</v>
      </c>
      <c r="Q4" s="2" t="s">
        <v>374</v>
      </c>
      <c r="R4" s="4">
        <v>1261</v>
      </c>
      <c r="S4" s="2" t="str">
        <f t="shared" si="0"/>
        <v>OC-50-BC3-2-4 cm-1261</v>
      </c>
      <c r="T4" s="42" t="s">
        <v>12</v>
      </c>
      <c r="U4" s="2" t="s">
        <v>13</v>
      </c>
      <c r="V4" s="11">
        <v>0.07372273677920525</v>
      </c>
      <c r="W4" s="11">
        <v>0.032684439330008946</v>
      </c>
      <c r="X4" s="11">
        <v>0.020995670995670995</v>
      </c>
      <c r="Y4" s="11">
        <v>0.06735185185185184</v>
      </c>
      <c r="Z4" s="12">
        <v>6694</v>
      </c>
      <c r="AA4" s="12">
        <v>493.5</v>
      </c>
      <c r="AB4" s="12">
        <v>6256.8</v>
      </c>
      <c r="AC4" s="12">
        <v>204.5</v>
      </c>
      <c r="AD4" s="12">
        <v>7392</v>
      </c>
      <c r="AE4" s="12">
        <v>155.2</v>
      </c>
      <c r="AF4" s="12">
        <v>5400</v>
      </c>
      <c r="AG4" s="12">
        <v>363.7</v>
      </c>
      <c r="AH4" s="12">
        <v>2223.4</v>
      </c>
      <c r="AI4" s="13">
        <v>646.5323378609337</v>
      </c>
      <c r="AJ4" s="13">
        <v>581.2089592515966</v>
      </c>
      <c r="AK4" s="13">
        <v>678.8881892596924</v>
      </c>
      <c r="AL4" s="13">
        <v>518.4582171449132</v>
      </c>
      <c r="AM4" s="6">
        <v>38.2859254404823</v>
      </c>
      <c r="AN4" s="6">
        <v>14.0244082836356</v>
      </c>
      <c r="AO4" s="6">
        <v>139.884341330913</v>
      </c>
      <c r="AP4" s="2" t="s">
        <v>14</v>
      </c>
      <c r="AQ4" s="2" t="s">
        <v>14</v>
      </c>
      <c r="AR4" s="2" t="s">
        <v>14</v>
      </c>
      <c r="AS4" s="2">
        <v>2012</v>
      </c>
      <c r="AT4" s="2">
        <v>2014</v>
      </c>
    </row>
    <row r="5" spans="1:46" ht="12.75">
      <c r="A5" s="4" t="s">
        <v>267</v>
      </c>
      <c r="C5" s="48" t="s">
        <v>815</v>
      </c>
      <c r="D5" s="4" t="s">
        <v>265</v>
      </c>
      <c r="E5" s="19" t="s">
        <v>846</v>
      </c>
      <c r="F5" s="5" t="s">
        <v>793</v>
      </c>
      <c r="G5" s="19">
        <v>2</v>
      </c>
      <c r="H5" s="19">
        <v>4</v>
      </c>
      <c r="I5" s="19">
        <v>2</v>
      </c>
      <c r="J5" s="19">
        <v>4</v>
      </c>
      <c r="K5" s="19">
        <v>0</v>
      </c>
      <c r="L5" s="19">
        <v>4</v>
      </c>
      <c r="M5" s="46">
        <v>-118.041583</v>
      </c>
      <c r="N5" s="46">
        <v>33.588467</v>
      </c>
      <c r="O5" s="2">
        <v>-50</v>
      </c>
      <c r="P5" s="2" t="s">
        <v>263</v>
      </c>
      <c r="Q5" s="2" t="s">
        <v>374</v>
      </c>
      <c r="R5" s="4">
        <v>1262</v>
      </c>
      <c r="S5" s="2" t="str">
        <f t="shared" si="0"/>
        <v>OC-50-BC3-2-4 cm-1262</v>
      </c>
      <c r="T5" s="42" t="s">
        <v>12</v>
      </c>
      <c r="U5" s="2" t="s">
        <v>13</v>
      </c>
      <c r="V5" s="11">
        <v>0.12334205332966175</v>
      </c>
      <c r="W5" s="11">
        <v>0.06493687661295948</v>
      </c>
      <c r="X5" s="11">
        <v>0.05869552546192855</v>
      </c>
      <c r="Y5" s="11">
        <v>0.06716484166913288</v>
      </c>
      <c r="Z5" s="12">
        <v>8715.6</v>
      </c>
      <c r="AA5" s="12">
        <v>1075</v>
      </c>
      <c r="AB5" s="12">
        <v>4301.1</v>
      </c>
      <c r="AC5" s="12">
        <v>279.3</v>
      </c>
      <c r="AD5" s="12">
        <v>5146.9</v>
      </c>
      <c r="AE5" s="12">
        <v>302.1</v>
      </c>
      <c r="AF5" s="12">
        <v>6758</v>
      </c>
      <c r="AG5" s="12">
        <v>453.9</v>
      </c>
      <c r="AH5" s="12">
        <v>2095.7</v>
      </c>
      <c r="AI5" s="13">
        <v>934.3512907381782</v>
      </c>
      <c r="AJ5" s="13">
        <v>437.1236341079354</v>
      </c>
      <c r="AK5" s="13">
        <v>520.0171780312069</v>
      </c>
      <c r="AL5" s="13">
        <v>688.2569070000477</v>
      </c>
      <c r="AM5" s="6">
        <v>227.939416314066</v>
      </c>
      <c r="AN5" s="6">
        <v>117.867450740154</v>
      </c>
      <c r="AO5" s="6">
        <v>547.394881347554</v>
      </c>
      <c r="AP5" s="2" t="s">
        <v>14</v>
      </c>
      <c r="AQ5" s="2" t="s">
        <v>14</v>
      </c>
      <c r="AR5" s="2" t="s">
        <v>14</v>
      </c>
      <c r="AS5" s="2">
        <v>2012</v>
      </c>
      <c r="AT5" s="2">
        <v>2014</v>
      </c>
    </row>
    <row r="6" spans="1:46" ht="12.75">
      <c r="A6" s="4" t="s">
        <v>268</v>
      </c>
      <c r="C6" s="48" t="s">
        <v>815</v>
      </c>
      <c r="D6" s="4" t="s">
        <v>265</v>
      </c>
      <c r="E6" s="19" t="s">
        <v>846</v>
      </c>
      <c r="F6" s="5" t="s">
        <v>793</v>
      </c>
      <c r="G6" s="19">
        <v>2</v>
      </c>
      <c r="H6" s="19">
        <v>4</v>
      </c>
      <c r="I6" s="19">
        <v>2</v>
      </c>
      <c r="J6" s="19">
        <v>4</v>
      </c>
      <c r="K6" s="19">
        <v>0</v>
      </c>
      <c r="L6" s="19">
        <v>4</v>
      </c>
      <c r="M6" s="46">
        <v>-118.041583</v>
      </c>
      <c r="N6" s="46">
        <v>33.588467</v>
      </c>
      <c r="O6" s="2">
        <v>-50</v>
      </c>
      <c r="P6" s="2" t="s">
        <v>263</v>
      </c>
      <c r="Q6" s="2" t="s">
        <v>374</v>
      </c>
      <c r="R6" s="4">
        <v>1264</v>
      </c>
      <c r="S6" s="2" t="str">
        <f t="shared" si="0"/>
        <v>OC-50-BC3-2-4 cm-1264</v>
      </c>
      <c r="T6" s="42" t="s">
        <v>12</v>
      </c>
      <c r="U6" s="2" t="s">
        <v>13</v>
      </c>
      <c r="V6" s="11">
        <v>0.12107006828784567</v>
      </c>
      <c r="W6" s="11">
        <v>0.0605632045256021</v>
      </c>
      <c r="X6" s="11">
        <v>0.07096124811273277</v>
      </c>
      <c r="Y6" s="11">
        <v>0.07987545067191085</v>
      </c>
      <c r="Z6" s="12">
        <v>4437.1</v>
      </c>
      <c r="AA6" s="12">
        <v>537.2</v>
      </c>
      <c r="AB6" s="12">
        <v>2404.1</v>
      </c>
      <c r="AC6" s="12">
        <v>145.6</v>
      </c>
      <c r="AD6" s="12">
        <v>2185.7</v>
      </c>
      <c r="AE6" s="12">
        <v>155.1</v>
      </c>
      <c r="AF6" s="12">
        <v>3051</v>
      </c>
      <c r="AG6" s="12">
        <v>243.7</v>
      </c>
      <c r="AH6" s="12">
        <v>2213.4</v>
      </c>
      <c r="AI6" s="13">
        <v>600.044320954188</v>
      </c>
      <c r="AJ6" s="13">
        <v>307.56749796692867</v>
      </c>
      <c r="AK6" s="13">
        <v>282.3681214421252</v>
      </c>
      <c r="AL6" s="13">
        <v>397.4360260233125</v>
      </c>
      <c r="AM6" s="6">
        <v>215.269362052763</v>
      </c>
      <c r="AN6" s="6">
        <v>109.88679993137</v>
      </c>
      <c r="AO6" s="6">
        <v>525.376172684581</v>
      </c>
      <c r="AP6" s="2" t="s">
        <v>14</v>
      </c>
      <c r="AQ6" s="2" t="s">
        <v>14</v>
      </c>
      <c r="AR6" s="2" t="s">
        <v>14</v>
      </c>
      <c r="AS6" s="2">
        <v>2012</v>
      </c>
      <c r="AT6" s="2">
        <v>2014</v>
      </c>
    </row>
    <row r="7" spans="1:46" ht="12.75">
      <c r="A7" s="4" t="s">
        <v>269</v>
      </c>
      <c r="C7" s="48" t="s">
        <v>815</v>
      </c>
      <c r="D7" s="4" t="s">
        <v>265</v>
      </c>
      <c r="E7" s="19" t="s">
        <v>846</v>
      </c>
      <c r="F7" s="5" t="s">
        <v>793</v>
      </c>
      <c r="G7" s="19">
        <v>2</v>
      </c>
      <c r="H7" s="19">
        <v>4</v>
      </c>
      <c r="I7" s="19">
        <v>2</v>
      </c>
      <c r="J7" s="19">
        <v>4</v>
      </c>
      <c r="K7" s="19">
        <v>0</v>
      </c>
      <c r="L7" s="19">
        <v>4</v>
      </c>
      <c r="M7" s="46">
        <v>-118.041583</v>
      </c>
      <c r="N7" s="46">
        <v>33.588467</v>
      </c>
      <c r="O7" s="2">
        <v>-50</v>
      </c>
      <c r="P7" s="2" t="s">
        <v>263</v>
      </c>
      <c r="Q7" s="2" t="s">
        <v>374</v>
      </c>
      <c r="R7" s="4">
        <v>1265</v>
      </c>
      <c r="S7" s="2" t="str">
        <f t="shared" si="0"/>
        <v>OC-50-BC3-2-4 cm-1265</v>
      </c>
      <c r="T7" s="42" t="s">
        <v>12</v>
      </c>
      <c r="U7" s="2" t="s">
        <v>13</v>
      </c>
      <c r="V7" s="11">
        <v>0.11957967544559725</v>
      </c>
      <c r="W7" s="11">
        <v>0.05547232002397183</v>
      </c>
      <c r="X7" s="11">
        <v>0.08134526176275679</v>
      </c>
      <c r="Y7" s="11">
        <v>0.060171831850260815</v>
      </c>
      <c r="Z7" s="12">
        <v>6014.4</v>
      </c>
      <c r="AA7" s="12">
        <v>719.2</v>
      </c>
      <c r="AB7" s="12">
        <v>2669.8</v>
      </c>
      <c r="AC7" s="12">
        <v>148.1</v>
      </c>
      <c r="AD7" s="12">
        <v>2414.4</v>
      </c>
      <c r="AE7" s="12">
        <v>196.4</v>
      </c>
      <c r="AF7" s="12">
        <v>3259</v>
      </c>
      <c r="AG7" s="12">
        <v>196.1</v>
      </c>
      <c r="AH7" s="12">
        <v>2300.3</v>
      </c>
      <c r="AI7" s="13">
        <v>585.4540712081032</v>
      </c>
      <c r="AJ7" s="13">
        <v>245.00282571838454</v>
      </c>
      <c r="AK7" s="13">
        <v>226.99647872016695</v>
      </c>
      <c r="AL7" s="13">
        <v>300.4042950919445</v>
      </c>
      <c r="AM7" s="6">
        <v>208.861221331929</v>
      </c>
      <c r="AN7" s="6">
        <v>106.055232402265</v>
      </c>
      <c r="AO7" s="6">
        <v>514.569903717505</v>
      </c>
      <c r="AP7" s="2" t="s">
        <v>14</v>
      </c>
      <c r="AQ7" s="2" t="s">
        <v>14</v>
      </c>
      <c r="AR7" s="2" t="s">
        <v>14</v>
      </c>
      <c r="AS7" s="2">
        <v>2012</v>
      </c>
      <c r="AT7" s="2">
        <v>2014</v>
      </c>
    </row>
    <row r="8" spans="1:46" ht="12.75">
      <c r="A8" s="4" t="s">
        <v>270</v>
      </c>
      <c r="C8" s="48" t="s">
        <v>815</v>
      </c>
      <c r="D8" s="4" t="s">
        <v>265</v>
      </c>
      <c r="E8" s="19" t="s">
        <v>846</v>
      </c>
      <c r="F8" s="5" t="s">
        <v>793</v>
      </c>
      <c r="G8" s="19">
        <v>2</v>
      </c>
      <c r="H8" s="19">
        <v>4</v>
      </c>
      <c r="I8" s="19">
        <v>2</v>
      </c>
      <c r="J8" s="19">
        <v>4</v>
      </c>
      <c r="K8" s="19">
        <v>0</v>
      </c>
      <c r="L8" s="19">
        <v>4</v>
      </c>
      <c r="M8" s="46">
        <v>-118.041583</v>
      </c>
      <c r="N8" s="46">
        <v>33.588467</v>
      </c>
      <c r="O8" s="2">
        <v>-50</v>
      </c>
      <c r="P8" s="2" t="s">
        <v>263</v>
      </c>
      <c r="Q8" s="2" t="s">
        <v>374</v>
      </c>
      <c r="R8" s="4">
        <v>1266</v>
      </c>
      <c r="S8" s="2" t="str">
        <f t="shared" si="0"/>
        <v>OC-50-BC3-2-4 cm-1266</v>
      </c>
      <c r="T8" s="42" t="s">
        <v>12</v>
      </c>
      <c r="U8" s="2" t="s">
        <v>13</v>
      </c>
      <c r="V8" s="11">
        <v>0.10136859543602526</v>
      </c>
      <c r="W8" s="11">
        <v>0.048901547676391134</v>
      </c>
      <c r="X8" s="11">
        <v>0.06119875667116298</v>
      </c>
      <c r="Y8" s="11">
        <v>0.07068068573435476</v>
      </c>
      <c r="Z8" s="12">
        <v>6700.3</v>
      </c>
      <c r="AA8" s="12">
        <v>679.2</v>
      </c>
      <c r="AB8" s="12">
        <v>4774.9</v>
      </c>
      <c r="AC8" s="12">
        <v>233.5</v>
      </c>
      <c r="AD8" s="12">
        <v>3410.2</v>
      </c>
      <c r="AE8" s="12">
        <v>208.7</v>
      </c>
      <c r="AF8" s="12">
        <v>4555.7</v>
      </c>
      <c r="AG8" s="12">
        <v>322</v>
      </c>
      <c r="AH8" s="12">
        <v>2070.2</v>
      </c>
      <c r="AI8" s="13">
        <v>712.9262873152353</v>
      </c>
      <c r="AJ8" s="13">
        <v>483.8566322094484</v>
      </c>
      <c r="AK8" s="13">
        <v>349.6183943580331</v>
      </c>
      <c r="AL8" s="13">
        <v>471.22983286638976</v>
      </c>
      <c r="AM8" s="6">
        <v>114.18021146652</v>
      </c>
      <c r="AN8" s="6">
        <v>51.3554777680191</v>
      </c>
      <c r="AO8" s="6">
        <v>323.865942970752</v>
      </c>
      <c r="AP8" s="2" t="s">
        <v>14</v>
      </c>
      <c r="AQ8" s="2" t="s">
        <v>14</v>
      </c>
      <c r="AR8" s="2" t="s">
        <v>14</v>
      </c>
      <c r="AS8" s="2">
        <v>2012</v>
      </c>
      <c r="AT8" s="2">
        <v>2014</v>
      </c>
    </row>
    <row r="9" spans="1:46" ht="12.75">
      <c r="A9" s="4" t="s">
        <v>271</v>
      </c>
      <c r="C9" s="48" t="s">
        <v>815</v>
      </c>
      <c r="D9" s="4" t="s">
        <v>265</v>
      </c>
      <c r="E9" s="19" t="s">
        <v>846</v>
      </c>
      <c r="F9" s="5" t="s">
        <v>793</v>
      </c>
      <c r="G9" s="19">
        <v>2</v>
      </c>
      <c r="H9" s="19">
        <v>4</v>
      </c>
      <c r="I9" s="19">
        <v>2</v>
      </c>
      <c r="J9" s="19">
        <v>4</v>
      </c>
      <c r="K9" s="19">
        <v>0</v>
      </c>
      <c r="L9" s="19">
        <v>4</v>
      </c>
      <c r="M9" s="46">
        <v>-118.041583</v>
      </c>
      <c r="N9" s="46">
        <v>33.588467</v>
      </c>
      <c r="O9" s="2">
        <v>-50</v>
      </c>
      <c r="P9" s="2" t="s">
        <v>263</v>
      </c>
      <c r="Q9" s="2" t="s">
        <v>374</v>
      </c>
      <c r="R9" s="4">
        <v>1267</v>
      </c>
      <c r="S9" s="2" t="str">
        <f t="shared" si="0"/>
        <v>OC-50-BC3-2-4 cm-1267</v>
      </c>
      <c r="T9" s="42" t="s">
        <v>12</v>
      </c>
      <c r="U9" s="2" t="s">
        <v>13</v>
      </c>
      <c r="V9" s="11">
        <v>0.112953607651074</v>
      </c>
      <c r="W9" s="11">
        <v>0.0623168015007621</v>
      </c>
      <c r="X9" s="11">
        <v>0.05689798833472205</v>
      </c>
      <c r="Y9" s="11">
        <v>0.09335952848722986</v>
      </c>
      <c r="Z9" s="12">
        <v>2593.1</v>
      </c>
      <c r="AA9" s="12">
        <v>292.9</v>
      </c>
      <c r="AB9" s="12">
        <v>1705.8</v>
      </c>
      <c r="AC9" s="12">
        <v>106.3</v>
      </c>
      <c r="AD9" s="12">
        <v>1680.2</v>
      </c>
      <c r="AE9" s="12">
        <v>95.6</v>
      </c>
      <c r="AF9" s="12">
        <v>2545</v>
      </c>
      <c r="AG9" s="12">
        <v>237.6</v>
      </c>
      <c r="AH9" s="12">
        <v>1983.8</v>
      </c>
      <c r="AI9" s="13">
        <v>830.6815203145479</v>
      </c>
      <c r="AJ9" s="13">
        <v>521.5793426756729</v>
      </c>
      <c r="AK9" s="13">
        <v>511.1310615989515</v>
      </c>
      <c r="AL9" s="13">
        <v>800.9197499747959</v>
      </c>
      <c r="AM9" s="6">
        <v>169.325243216122</v>
      </c>
      <c r="AN9" s="6">
        <v>82.0881904311423</v>
      </c>
      <c r="AO9" s="6">
        <v>436.879620180237</v>
      </c>
      <c r="AP9" s="2" t="s">
        <v>14</v>
      </c>
      <c r="AQ9" s="2" t="s">
        <v>14</v>
      </c>
      <c r="AR9" s="2" t="s">
        <v>14</v>
      </c>
      <c r="AS9" s="2">
        <v>2012</v>
      </c>
      <c r="AT9" s="2">
        <v>2014</v>
      </c>
    </row>
    <row r="10" spans="1:46" ht="12.75">
      <c r="A10" s="4">
        <v>10805</v>
      </c>
      <c r="C10" s="48" t="s">
        <v>815</v>
      </c>
      <c r="D10" s="4" t="s">
        <v>265</v>
      </c>
      <c r="E10" s="19" t="s">
        <v>846</v>
      </c>
      <c r="F10" s="5" t="s">
        <v>793</v>
      </c>
      <c r="G10" s="19">
        <v>2</v>
      </c>
      <c r="H10" s="19">
        <v>4</v>
      </c>
      <c r="I10" s="19">
        <v>2</v>
      </c>
      <c r="J10" s="19">
        <v>4</v>
      </c>
      <c r="K10" s="19">
        <v>0</v>
      </c>
      <c r="L10" s="19">
        <v>4</v>
      </c>
      <c r="M10" s="46">
        <v>-118.041583</v>
      </c>
      <c r="N10" s="46">
        <v>33.588467</v>
      </c>
      <c r="O10" s="2">
        <v>-50</v>
      </c>
      <c r="P10" s="2" t="s">
        <v>263</v>
      </c>
      <c r="Q10" s="2" t="s">
        <v>374</v>
      </c>
      <c r="R10" s="4">
        <v>1340</v>
      </c>
      <c r="S10" s="2" t="str">
        <f t="shared" si="0"/>
        <v>OC-50-BC3-2-4 cm-1340</v>
      </c>
      <c r="T10" s="42" t="s">
        <v>12</v>
      </c>
      <c r="U10" s="2" t="s">
        <v>13</v>
      </c>
      <c r="V10" s="11">
        <v>0.1269255251432209</v>
      </c>
      <c r="W10" s="11">
        <v>0.06938394523957686</v>
      </c>
      <c r="X10" s="11">
        <v>0.08664420007094716</v>
      </c>
      <c r="Y10" s="11">
        <v>0.08589129822585187</v>
      </c>
      <c r="Z10" s="12">
        <v>2356.5</v>
      </c>
      <c r="AA10" s="12">
        <v>299.1</v>
      </c>
      <c r="AB10" s="12">
        <v>1285.6</v>
      </c>
      <c r="AC10" s="12">
        <v>89.2</v>
      </c>
      <c r="AD10" s="12">
        <v>1127.6</v>
      </c>
      <c r="AE10" s="12">
        <v>97.7</v>
      </c>
      <c r="AF10" s="12">
        <v>1775.5</v>
      </c>
      <c r="AG10" s="12">
        <v>152.5</v>
      </c>
      <c r="AH10" s="12">
        <v>1824.4</v>
      </c>
      <c r="AI10" s="13">
        <v>291.12036834027623</v>
      </c>
      <c r="AJ10" s="13">
        <v>150.71256303442226</v>
      </c>
      <c r="AK10" s="13">
        <v>134.3236132427099</v>
      </c>
      <c r="AL10" s="13">
        <v>211.3571585178689</v>
      </c>
      <c r="AM10" s="6">
        <v>254.409406046638</v>
      </c>
      <c r="AN10" s="6">
        <v>135.155252529207</v>
      </c>
      <c r="AO10" s="6">
        <v>593.072933273718</v>
      </c>
      <c r="AP10" s="2" t="s">
        <v>14</v>
      </c>
      <c r="AQ10" s="2" t="s">
        <v>14</v>
      </c>
      <c r="AR10" s="2" t="s">
        <v>14</v>
      </c>
      <c r="AS10" s="2">
        <v>2012</v>
      </c>
      <c r="AT10" s="2">
        <v>2014</v>
      </c>
    </row>
    <row r="11" spans="1:46" ht="12.75">
      <c r="A11" s="4" t="s">
        <v>273</v>
      </c>
      <c r="C11" s="48" t="s">
        <v>815</v>
      </c>
      <c r="D11" s="4" t="s">
        <v>265</v>
      </c>
      <c r="E11" s="19" t="s">
        <v>846</v>
      </c>
      <c r="F11" s="5" t="s">
        <v>793</v>
      </c>
      <c r="G11" s="19">
        <v>2</v>
      </c>
      <c r="H11" s="19">
        <v>4</v>
      </c>
      <c r="I11" s="19">
        <v>2</v>
      </c>
      <c r="J11" s="19">
        <v>4</v>
      </c>
      <c r="K11" s="19">
        <v>0</v>
      </c>
      <c r="L11" s="19">
        <v>4</v>
      </c>
      <c r="M11" s="46">
        <v>-118.041583</v>
      </c>
      <c r="N11" s="46">
        <v>33.588467</v>
      </c>
      <c r="O11" s="2">
        <v>-50</v>
      </c>
      <c r="P11" s="2" t="s">
        <v>263</v>
      </c>
      <c r="Q11" s="2" t="s">
        <v>374</v>
      </c>
      <c r="R11" s="4">
        <v>1345</v>
      </c>
      <c r="S11" s="2" t="str">
        <f t="shared" si="0"/>
        <v>OC-50-BC3-2-4 cm-1345</v>
      </c>
      <c r="T11" s="42" t="s">
        <v>12</v>
      </c>
      <c r="U11" s="2" t="s">
        <v>13</v>
      </c>
      <c r="V11" s="11">
        <v>0.11791629231577698</v>
      </c>
      <c r="W11" s="11">
        <v>0.05242712859321497</v>
      </c>
      <c r="X11" s="11">
        <v>0.08522118201958122</v>
      </c>
      <c r="Y11" s="11">
        <v>0.07939555165510243</v>
      </c>
      <c r="Z11" s="12">
        <v>5899.1</v>
      </c>
      <c r="AA11" s="12">
        <v>695.6</v>
      </c>
      <c r="AB11" s="12">
        <v>3475.3</v>
      </c>
      <c r="AC11" s="12">
        <v>182.2</v>
      </c>
      <c r="AD11" s="12">
        <v>2798.6</v>
      </c>
      <c r="AE11" s="12">
        <v>238.5</v>
      </c>
      <c r="AF11" s="12">
        <v>3646.3</v>
      </c>
      <c r="AG11" s="12">
        <v>289.5</v>
      </c>
      <c r="AH11" s="12">
        <v>2401.9</v>
      </c>
      <c r="AI11" s="13">
        <v>549.1236104750407</v>
      </c>
      <c r="AJ11" s="13">
        <v>304.5505641367251</v>
      </c>
      <c r="AK11" s="13">
        <v>252.89146092676629</v>
      </c>
      <c r="AL11" s="13">
        <v>327.7238852575045</v>
      </c>
      <c r="AM11" s="6">
        <v>196.833502444421</v>
      </c>
      <c r="AN11" s="6">
        <v>98.7070537707748</v>
      </c>
      <c r="AO11" s="6">
        <v>493.360710737117</v>
      </c>
      <c r="AP11" s="2" t="s">
        <v>14</v>
      </c>
      <c r="AQ11" s="2" t="s">
        <v>14</v>
      </c>
      <c r="AR11" s="2" t="s">
        <v>14</v>
      </c>
      <c r="AS11" s="2">
        <v>2012</v>
      </c>
      <c r="AT11" s="2">
        <v>2014</v>
      </c>
    </row>
    <row r="12" spans="1:46" ht="12.75">
      <c r="A12" s="4" t="s">
        <v>272</v>
      </c>
      <c r="C12" s="48" t="s">
        <v>815</v>
      </c>
      <c r="D12" s="4" t="s">
        <v>265</v>
      </c>
      <c r="E12" s="19" t="s">
        <v>846</v>
      </c>
      <c r="F12" s="5" t="s">
        <v>793</v>
      </c>
      <c r="G12" s="19">
        <v>2</v>
      </c>
      <c r="H12" s="19">
        <v>4</v>
      </c>
      <c r="I12" s="19">
        <v>2</v>
      </c>
      <c r="J12" s="19">
        <v>4</v>
      </c>
      <c r="K12" s="19">
        <v>0</v>
      </c>
      <c r="L12" s="19">
        <v>4</v>
      </c>
      <c r="M12" s="46">
        <v>-118.041583</v>
      </c>
      <c r="N12" s="46">
        <v>33.588467</v>
      </c>
      <c r="O12" s="2">
        <v>-50</v>
      </c>
      <c r="P12" s="2" t="s">
        <v>263</v>
      </c>
      <c r="Q12" s="2" t="s">
        <v>374</v>
      </c>
      <c r="R12" s="4">
        <v>1346</v>
      </c>
      <c r="S12" s="2" t="str">
        <f t="shared" si="0"/>
        <v>OC-50-BC3-2-4 cm-1346</v>
      </c>
      <c r="T12" s="42" t="s">
        <v>12</v>
      </c>
      <c r="U12" s="2" t="s">
        <v>13</v>
      </c>
      <c r="V12" s="11">
        <v>0.15057759919638372</v>
      </c>
      <c r="W12" s="11">
        <v>0.07341310079091462</v>
      </c>
      <c r="X12" s="11">
        <v>0.08001516875237011</v>
      </c>
      <c r="Y12" s="11">
        <v>0.1034878587196468</v>
      </c>
      <c r="Z12" s="12">
        <v>1991</v>
      </c>
      <c r="AA12" s="12">
        <v>299.8</v>
      </c>
      <c r="AB12" s="12">
        <v>986.2</v>
      </c>
      <c r="AC12" s="12">
        <v>72.4</v>
      </c>
      <c r="AD12" s="12">
        <v>791.1</v>
      </c>
      <c r="AE12" s="12">
        <v>63.3</v>
      </c>
      <c r="AF12" s="12">
        <v>1132.5</v>
      </c>
      <c r="AG12" s="12">
        <v>117.2</v>
      </c>
      <c r="AH12" s="12">
        <v>2394.4</v>
      </c>
      <c r="AI12" s="13">
        <v>191.3464751085867</v>
      </c>
      <c r="AJ12" s="13">
        <v>88.42298696959573</v>
      </c>
      <c r="AK12" s="13">
        <v>71.36652188439692</v>
      </c>
      <c r="AL12" s="13">
        <v>104.38523220848649</v>
      </c>
      <c r="AM12" s="6">
        <v>465.968760449713</v>
      </c>
      <c r="AN12" s="6">
        <v>281.92528284842</v>
      </c>
      <c r="AO12" s="6">
        <v>932.558780397139</v>
      </c>
      <c r="AP12" s="2" t="s">
        <v>14</v>
      </c>
      <c r="AQ12" s="2" t="s">
        <v>14</v>
      </c>
      <c r="AR12" s="2" t="s">
        <v>14</v>
      </c>
      <c r="AS12" s="2">
        <v>2012</v>
      </c>
      <c r="AT12" s="2">
        <v>2014</v>
      </c>
    </row>
    <row r="13" spans="1:46" ht="12.75">
      <c r="A13" s="39" t="s">
        <v>274</v>
      </c>
      <c r="C13" s="48" t="s">
        <v>815</v>
      </c>
      <c r="D13" s="4" t="s">
        <v>265</v>
      </c>
      <c r="E13" s="19" t="s">
        <v>846</v>
      </c>
      <c r="F13" s="5" t="s">
        <v>793</v>
      </c>
      <c r="G13" s="19">
        <v>2</v>
      </c>
      <c r="H13" s="19">
        <v>4</v>
      </c>
      <c r="I13" s="19">
        <v>2</v>
      </c>
      <c r="J13" s="19">
        <v>4</v>
      </c>
      <c r="K13" s="19">
        <v>0</v>
      </c>
      <c r="L13" s="19">
        <v>4</v>
      </c>
      <c r="M13" s="46">
        <v>-118.041583</v>
      </c>
      <c r="N13" s="46">
        <v>33.588467</v>
      </c>
      <c r="O13" s="2">
        <v>-50</v>
      </c>
      <c r="P13" s="2" t="s">
        <v>263</v>
      </c>
      <c r="Q13" s="2" t="s">
        <v>374</v>
      </c>
      <c r="R13" s="39">
        <v>1347</v>
      </c>
      <c r="S13" s="2" t="str">
        <f t="shared" si="0"/>
        <v>OC-50-BC3-2-4 cm-1347</v>
      </c>
      <c r="T13" s="49" t="s">
        <v>12</v>
      </c>
      <c r="U13" s="2" t="s">
        <v>13</v>
      </c>
      <c r="V13" s="11">
        <v>0.11448039670364953</v>
      </c>
      <c r="W13" s="11">
        <v>0.0511895722601873</v>
      </c>
      <c r="X13" s="11">
        <v>0.08749774490348187</v>
      </c>
      <c r="Y13" s="11">
        <v>0.06243621614549261</v>
      </c>
      <c r="Z13" s="12">
        <v>5606.2</v>
      </c>
      <c r="AA13" s="12">
        <v>641.8</v>
      </c>
      <c r="AB13" s="12">
        <v>3160.8</v>
      </c>
      <c r="AC13" s="12">
        <v>161.8</v>
      </c>
      <c r="AD13" s="12">
        <v>2771.5</v>
      </c>
      <c r="AE13" s="12">
        <v>242.5</v>
      </c>
      <c r="AF13" s="12">
        <v>3821.5</v>
      </c>
      <c r="AG13" s="12">
        <v>238.6</v>
      </c>
      <c r="AH13" s="12">
        <v>2348.6</v>
      </c>
      <c r="AI13" s="13">
        <v>532.0616537511709</v>
      </c>
      <c r="AJ13" s="13">
        <v>282.9430298901474</v>
      </c>
      <c r="AK13" s="13">
        <v>256.66354423912117</v>
      </c>
      <c r="AL13" s="13">
        <v>345.7464021118965</v>
      </c>
      <c r="AM13" s="6">
        <v>174.685861347349</v>
      </c>
      <c r="AN13" s="6">
        <v>85.2263537363282</v>
      </c>
      <c r="AO13" s="6">
        <v>448.35861653972</v>
      </c>
      <c r="AP13" s="2" t="s">
        <v>14</v>
      </c>
      <c r="AQ13" s="2" t="s">
        <v>14</v>
      </c>
      <c r="AR13" s="2" t="s">
        <v>14</v>
      </c>
      <c r="AS13" s="2">
        <v>2012</v>
      </c>
      <c r="AT13" s="2">
        <v>2014</v>
      </c>
    </row>
    <row r="14" spans="1:46" ht="12.75">
      <c r="A14" s="4" t="s">
        <v>275</v>
      </c>
      <c r="C14" s="48" t="s">
        <v>815</v>
      </c>
      <c r="D14" s="4" t="s">
        <v>265</v>
      </c>
      <c r="E14" s="19" t="s">
        <v>847</v>
      </c>
      <c r="F14" s="5" t="s">
        <v>793</v>
      </c>
      <c r="G14" s="19">
        <v>4</v>
      </c>
      <c r="H14" s="19">
        <v>6</v>
      </c>
      <c r="I14" s="19">
        <v>4</v>
      </c>
      <c r="J14" s="19">
        <v>6</v>
      </c>
      <c r="K14" s="19">
        <v>4</v>
      </c>
      <c r="L14" s="19">
        <v>8</v>
      </c>
      <c r="M14" s="46">
        <v>-118.041583</v>
      </c>
      <c r="N14" s="46">
        <v>33.588467</v>
      </c>
      <c r="O14" s="2">
        <v>-50</v>
      </c>
      <c r="P14" s="2" t="s">
        <v>263</v>
      </c>
      <c r="Q14" s="2" t="s">
        <v>374</v>
      </c>
      <c r="R14" s="4">
        <v>1268</v>
      </c>
      <c r="S14" s="2" t="str">
        <f t="shared" si="0"/>
        <v>OC-50-BC3-4-6 cm-1268</v>
      </c>
      <c r="T14" s="42" t="s">
        <v>12</v>
      </c>
      <c r="U14" s="2" t="s">
        <v>13</v>
      </c>
      <c r="V14" s="11">
        <v>0.10747813671247547</v>
      </c>
      <c r="W14" s="11">
        <v>0.054468206988734</v>
      </c>
      <c r="X14" s="11">
        <v>0.05682539682539682</v>
      </c>
      <c r="Y14" s="11">
        <v>0.10270062575474805</v>
      </c>
      <c r="Z14" s="12">
        <v>2801.5</v>
      </c>
      <c r="AA14" s="12">
        <v>301.1</v>
      </c>
      <c r="AB14" s="12">
        <v>2094.8</v>
      </c>
      <c r="AC14" s="12">
        <v>114.1</v>
      </c>
      <c r="AD14" s="12">
        <v>1260</v>
      </c>
      <c r="AE14" s="12">
        <v>71.6</v>
      </c>
      <c r="AF14" s="12">
        <v>1821.8</v>
      </c>
      <c r="AG14" s="12">
        <v>187.1</v>
      </c>
      <c r="AH14" s="12">
        <v>2115.7</v>
      </c>
      <c r="AI14" s="13">
        <v>488.33284492130264</v>
      </c>
      <c r="AJ14" s="13">
        <v>347.6691875029541</v>
      </c>
      <c r="AK14" s="13">
        <v>209.58680342203527</v>
      </c>
      <c r="AL14" s="13">
        <v>316.1902443635676</v>
      </c>
      <c r="AM14" s="6">
        <v>139.618873383267</v>
      </c>
      <c r="AN14" s="6">
        <v>65.307261109861</v>
      </c>
      <c r="AO14" s="6">
        <v>377.789980699614</v>
      </c>
      <c r="AP14" s="2" t="s">
        <v>14</v>
      </c>
      <c r="AQ14" s="2" t="s">
        <v>14</v>
      </c>
      <c r="AR14" s="2" t="s">
        <v>14</v>
      </c>
      <c r="AS14" s="2">
        <v>2012</v>
      </c>
      <c r="AT14" s="2">
        <v>2014</v>
      </c>
    </row>
    <row r="15" spans="1:46" ht="12.75">
      <c r="A15" s="4" t="s">
        <v>276</v>
      </c>
      <c r="C15" s="48" t="s">
        <v>815</v>
      </c>
      <c r="D15" s="4" t="s">
        <v>265</v>
      </c>
      <c r="E15" s="19" t="s">
        <v>847</v>
      </c>
      <c r="F15" s="5" t="s">
        <v>793</v>
      </c>
      <c r="G15" s="19">
        <v>4</v>
      </c>
      <c r="H15" s="19">
        <v>6</v>
      </c>
      <c r="I15" s="19">
        <v>4</v>
      </c>
      <c r="J15" s="19">
        <v>6</v>
      </c>
      <c r="K15" s="19">
        <v>4</v>
      </c>
      <c r="L15" s="19">
        <v>8</v>
      </c>
      <c r="M15" s="46">
        <v>-118.041583</v>
      </c>
      <c r="N15" s="46">
        <v>33.588467</v>
      </c>
      <c r="O15" s="2">
        <v>-50</v>
      </c>
      <c r="P15" s="2" t="s">
        <v>263</v>
      </c>
      <c r="Q15" s="2" t="s">
        <v>374</v>
      </c>
      <c r="R15" s="4">
        <v>1269</v>
      </c>
      <c r="S15" s="2" t="str">
        <f t="shared" si="0"/>
        <v>OC-50-BC3-4-6 cm-1269</v>
      </c>
      <c r="T15" s="42" t="s">
        <v>12</v>
      </c>
      <c r="U15" s="2" t="s">
        <v>13</v>
      </c>
      <c r="V15" s="11">
        <v>0.08816953316953317</v>
      </c>
      <c r="W15" s="11">
        <v>0.041061732926026266</v>
      </c>
      <c r="X15" s="11">
        <v>0.04675979043141282</v>
      </c>
      <c r="Y15" s="11">
        <v>0.05204620156474237</v>
      </c>
      <c r="Z15" s="12">
        <v>16280</v>
      </c>
      <c r="AA15" s="12">
        <v>1435.4</v>
      </c>
      <c r="AB15" s="12">
        <v>9264.1</v>
      </c>
      <c r="AC15" s="12">
        <v>380.4</v>
      </c>
      <c r="AD15" s="12">
        <v>12463.7</v>
      </c>
      <c r="AE15" s="12">
        <v>582.8</v>
      </c>
      <c r="AF15" s="12">
        <v>17280.8</v>
      </c>
      <c r="AG15" s="12">
        <v>899.4</v>
      </c>
      <c r="AH15" s="12">
        <v>4140.5</v>
      </c>
      <c r="AI15" s="13">
        <v>855.7130781306606</v>
      </c>
      <c r="AJ15" s="13">
        <v>465.86161091655595</v>
      </c>
      <c r="AK15" s="13">
        <v>630.189590629151</v>
      </c>
      <c r="AL15" s="13">
        <v>878.1644728897476</v>
      </c>
      <c r="AM15" s="6">
        <v>70.3959233924904</v>
      </c>
      <c r="AN15" s="6">
        <v>28.9204885670189</v>
      </c>
      <c r="AO15" s="6">
        <v>224.130917519953</v>
      </c>
      <c r="AP15" s="2" t="s">
        <v>14</v>
      </c>
      <c r="AQ15" s="2" t="s">
        <v>14</v>
      </c>
      <c r="AR15" s="2" t="s">
        <v>14</v>
      </c>
      <c r="AS15" s="2">
        <v>2012</v>
      </c>
      <c r="AT15" s="2">
        <v>2014</v>
      </c>
    </row>
    <row r="16" spans="1:46" ht="12.75">
      <c r="A16" s="4" t="s">
        <v>277</v>
      </c>
      <c r="C16" s="48" t="s">
        <v>815</v>
      </c>
      <c r="D16" s="4" t="s">
        <v>265</v>
      </c>
      <c r="E16" s="19" t="s">
        <v>847</v>
      </c>
      <c r="F16" s="5" t="s">
        <v>793</v>
      </c>
      <c r="G16" s="19">
        <v>4</v>
      </c>
      <c r="H16" s="19">
        <v>6</v>
      </c>
      <c r="I16" s="19">
        <v>4</v>
      </c>
      <c r="J16" s="19">
        <v>6</v>
      </c>
      <c r="K16" s="19">
        <v>4</v>
      </c>
      <c r="L16" s="19">
        <v>8</v>
      </c>
      <c r="M16" s="46">
        <v>-118.041583</v>
      </c>
      <c r="N16" s="46">
        <v>33.588467</v>
      </c>
      <c r="O16" s="2">
        <v>-50</v>
      </c>
      <c r="P16" s="2" t="s">
        <v>263</v>
      </c>
      <c r="Q16" s="2" t="s">
        <v>374</v>
      </c>
      <c r="R16" s="4">
        <v>1270</v>
      </c>
      <c r="S16" s="2" t="str">
        <f t="shared" si="0"/>
        <v>OC-50-BC3-4-6 cm-1270</v>
      </c>
      <c r="T16" s="42" t="s">
        <v>12</v>
      </c>
      <c r="U16" s="2" t="s">
        <v>13</v>
      </c>
      <c r="V16" s="11">
        <v>0.07410254091690026</v>
      </c>
      <c r="W16" s="11">
        <v>0.03720106288751107</v>
      </c>
      <c r="X16" s="11">
        <v>0.04639891947721765</v>
      </c>
      <c r="Y16" s="11">
        <v>0.04624457827565763</v>
      </c>
      <c r="Z16" s="12">
        <v>4423.6</v>
      </c>
      <c r="AA16" s="12">
        <v>327.8</v>
      </c>
      <c r="AB16" s="12">
        <v>2709.6</v>
      </c>
      <c r="AC16" s="12">
        <v>100.8</v>
      </c>
      <c r="AD16" s="12">
        <v>2517.3</v>
      </c>
      <c r="AE16" s="12">
        <v>116.8</v>
      </c>
      <c r="AF16" s="12">
        <v>3204.7</v>
      </c>
      <c r="AG16" s="12">
        <v>148.2</v>
      </c>
      <c r="AH16" s="12">
        <v>2205.9</v>
      </c>
      <c r="AI16" s="13">
        <v>430.7901536787706</v>
      </c>
      <c r="AJ16" s="13">
        <v>254.8075615395077</v>
      </c>
      <c r="AK16" s="13">
        <v>238.823156081418</v>
      </c>
      <c r="AL16" s="13">
        <v>303.9938347159889</v>
      </c>
      <c r="AM16" s="6">
        <v>38.2859254404823</v>
      </c>
      <c r="AN16" s="6">
        <v>14.0244082836356</v>
      </c>
      <c r="AO16" s="6">
        <v>139.884341330913</v>
      </c>
      <c r="AP16" s="2" t="s">
        <v>14</v>
      </c>
      <c r="AQ16" s="2" t="s">
        <v>14</v>
      </c>
      <c r="AR16" s="2" t="s">
        <v>14</v>
      </c>
      <c r="AS16" s="2">
        <v>2012</v>
      </c>
      <c r="AT16" s="2">
        <v>2014</v>
      </c>
    </row>
    <row r="17" spans="1:46" ht="12.75">
      <c r="A17" s="4" t="s">
        <v>278</v>
      </c>
      <c r="C17" s="48" t="s">
        <v>815</v>
      </c>
      <c r="D17" s="4" t="s">
        <v>265</v>
      </c>
      <c r="E17" s="19" t="s">
        <v>847</v>
      </c>
      <c r="F17" s="5" t="s">
        <v>793</v>
      </c>
      <c r="G17" s="19">
        <v>4</v>
      </c>
      <c r="H17" s="19">
        <v>6</v>
      </c>
      <c r="I17" s="19">
        <v>4</v>
      </c>
      <c r="J17" s="19">
        <v>6</v>
      </c>
      <c r="K17" s="19">
        <v>4</v>
      </c>
      <c r="L17" s="19">
        <v>8</v>
      </c>
      <c r="M17" s="46">
        <v>-118.041583</v>
      </c>
      <c r="N17" s="46">
        <v>33.588467</v>
      </c>
      <c r="O17" s="2">
        <v>-50</v>
      </c>
      <c r="P17" s="2" t="s">
        <v>263</v>
      </c>
      <c r="Q17" s="2" t="s">
        <v>374</v>
      </c>
      <c r="R17" s="4">
        <v>1271</v>
      </c>
      <c r="S17" s="2" t="str">
        <f t="shared" si="0"/>
        <v>OC-50-BC3-4-6 cm-1271</v>
      </c>
      <c r="T17" s="42" t="s">
        <v>12</v>
      </c>
      <c r="U17" s="2" t="s">
        <v>13</v>
      </c>
      <c r="V17" s="11">
        <v>0.14013255305647607</v>
      </c>
      <c r="W17" s="11">
        <v>0.06651422422489743</v>
      </c>
      <c r="X17" s="11">
        <v>0.07064810657087263</v>
      </c>
      <c r="Y17" s="11">
        <v>0.0766502862353716</v>
      </c>
      <c r="Z17" s="12">
        <v>2836.6</v>
      </c>
      <c r="AA17" s="12">
        <v>397.5</v>
      </c>
      <c r="AB17" s="12">
        <v>1486.9</v>
      </c>
      <c r="AC17" s="12">
        <v>98.9</v>
      </c>
      <c r="AD17" s="12">
        <v>1336.2</v>
      </c>
      <c r="AE17" s="12">
        <v>94.4</v>
      </c>
      <c r="AF17" s="12">
        <v>1973.9</v>
      </c>
      <c r="AG17" s="12">
        <v>151.3</v>
      </c>
      <c r="AH17" s="12">
        <v>2289.5</v>
      </c>
      <c r="AI17" s="13">
        <v>282.5158331513431</v>
      </c>
      <c r="AJ17" s="13">
        <v>138.52806289582878</v>
      </c>
      <c r="AK17" s="13">
        <v>124.9705175802577</v>
      </c>
      <c r="AL17" s="13">
        <v>185.64752129285873</v>
      </c>
      <c r="AM17" s="6">
        <v>357.387918823987</v>
      </c>
      <c r="AN17" s="6">
        <v>204.970397729385</v>
      </c>
      <c r="AO17" s="6">
        <v>767.83004475135</v>
      </c>
      <c r="AP17" s="2" t="s">
        <v>14</v>
      </c>
      <c r="AQ17" s="2" t="s">
        <v>14</v>
      </c>
      <c r="AR17" s="2" t="s">
        <v>14</v>
      </c>
      <c r="AS17" s="2">
        <v>2012</v>
      </c>
      <c r="AT17" s="2">
        <v>2014</v>
      </c>
    </row>
    <row r="18" spans="1:46" ht="12.75">
      <c r="A18" s="4" t="s">
        <v>279</v>
      </c>
      <c r="C18" s="48" t="s">
        <v>815</v>
      </c>
      <c r="D18" s="4" t="s">
        <v>265</v>
      </c>
      <c r="E18" s="19" t="s">
        <v>847</v>
      </c>
      <c r="F18" s="5" t="s">
        <v>793</v>
      </c>
      <c r="G18" s="19">
        <v>4</v>
      </c>
      <c r="H18" s="19">
        <v>6</v>
      </c>
      <c r="I18" s="19">
        <v>4</v>
      </c>
      <c r="J18" s="19">
        <v>6</v>
      </c>
      <c r="K18" s="19">
        <v>4</v>
      </c>
      <c r="L18" s="19">
        <v>8</v>
      </c>
      <c r="M18" s="46">
        <v>-118.041583</v>
      </c>
      <c r="N18" s="46">
        <v>33.588467</v>
      </c>
      <c r="O18" s="2">
        <v>-50</v>
      </c>
      <c r="P18" s="2" t="s">
        <v>263</v>
      </c>
      <c r="Q18" s="2" t="s">
        <v>374</v>
      </c>
      <c r="R18" s="4">
        <v>1272</v>
      </c>
      <c r="S18" s="2" t="str">
        <f t="shared" si="0"/>
        <v>OC-50-BC3-4-6 cm-1272</v>
      </c>
      <c r="T18" s="42" t="s">
        <v>12</v>
      </c>
      <c r="U18" s="2" t="s">
        <v>13</v>
      </c>
      <c r="V18" s="11">
        <v>0.08447058313837623</v>
      </c>
      <c r="W18" s="11">
        <v>0.05303548065845229</v>
      </c>
      <c r="X18" s="11">
        <v>0.04563538842390664</v>
      </c>
      <c r="Y18" s="11">
        <v>0.037876331885279564</v>
      </c>
      <c r="Z18" s="12">
        <v>9232.8</v>
      </c>
      <c r="AA18" s="12">
        <v>779.9</v>
      </c>
      <c r="AB18" s="12">
        <v>5121.1</v>
      </c>
      <c r="AC18" s="12">
        <v>271.6</v>
      </c>
      <c r="AD18" s="12">
        <v>6786.4</v>
      </c>
      <c r="AE18" s="12">
        <v>309.7</v>
      </c>
      <c r="AF18" s="12">
        <v>9253.8</v>
      </c>
      <c r="AG18" s="12">
        <v>350.5</v>
      </c>
      <c r="AH18" s="12">
        <v>2490.2</v>
      </c>
      <c r="AI18" s="13">
        <v>804.1683398923781</v>
      </c>
      <c r="AJ18" s="13">
        <v>433.1138061199905</v>
      </c>
      <c r="AK18" s="13">
        <v>569.9220946108746</v>
      </c>
      <c r="AL18" s="13">
        <v>771.3677616255723</v>
      </c>
      <c r="AM18" s="6">
        <v>59.6595515683887</v>
      </c>
      <c r="AN18" s="6">
        <v>23.8215865581451</v>
      </c>
      <c r="AO18" s="6">
        <v>198.727739258331</v>
      </c>
      <c r="AP18" s="2" t="s">
        <v>14</v>
      </c>
      <c r="AQ18" s="2" t="s">
        <v>14</v>
      </c>
      <c r="AR18" s="2" t="s">
        <v>14</v>
      </c>
      <c r="AS18" s="2">
        <v>2012</v>
      </c>
      <c r="AT18" s="2">
        <v>2014</v>
      </c>
    </row>
    <row r="19" spans="1:46" ht="12.75">
      <c r="A19" s="4" t="s">
        <v>280</v>
      </c>
      <c r="C19" s="48" t="s">
        <v>815</v>
      </c>
      <c r="D19" s="4" t="s">
        <v>265</v>
      </c>
      <c r="E19" s="19" t="s">
        <v>847</v>
      </c>
      <c r="F19" s="5" t="s">
        <v>793</v>
      </c>
      <c r="G19" s="19">
        <v>4</v>
      </c>
      <c r="H19" s="19">
        <v>6</v>
      </c>
      <c r="I19" s="19">
        <v>4</v>
      </c>
      <c r="J19" s="19">
        <v>6</v>
      </c>
      <c r="K19" s="19">
        <v>4</v>
      </c>
      <c r="L19" s="19">
        <v>8</v>
      </c>
      <c r="M19" s="46">
        <v>-118.041583</v>
      </c>
      <c r="N19" s="46">
        <v>33.588467</v>
      </c>
      <c r="O19" s="2">
        <v>-50</v>
      </c>
      <c r="P19" s="2" t="s">
        <v>263</v>
      </c>
      <c r="Q19" s="2" t="s">
        <v>374</v>
      </c>
      <c r="R19" s="4">
        <v>1273</v>
      </c>
      <c r="S19" s="2" t="str">
        <f t="shared" si="0"/>
        <v>OC-50-BC3-4-6 cm-1273</v>
      </c>
      <c r="T19" s="42" t="s">
        <v>12</v>
      </c>
      <c r="U19" s="2" t="s">
        <v>13</v>
      </c>
      <c r="V19" s="11">
        <v>0.10003193357815743</v>
      </c>
      <c r="W19" s="11">
        <v>0.044418080436587966</v>
      </c>
      <c r="X19" s="11">
        <v>0.07037661297007543</v>
      </c>
      <c r="Y19" s="11">
        <v>0.050102249488752554</v>
      </c>
      <c r="Z19" s="12">
        <v>7515.6</v>
      </c>
      <c r="AA19" s="12">
        <v>751.8</v>
      </c>
      <c r="AB19" s="12">
        <v>4214.5</v>
      </c>
      <c r="AC19" s="12">
        <v>187.2</v>
      </c>
      <c r="AD19" s="12">
        <v>3619.1</v>
      </c>
      <c r="AE19" s="12">
        <v>254.7</v>
      </c>
      <c r="AF19" s="12">
        <v>4987.8</v>
      </c>
      <c r="AG19" s="12">
        <v>249.9</v>
      </c>
      <c r="AH19" s="12">
        <v>2267.6</v>
      </c>
      <c r="AI19" s="13">
        <v>729.1762215558299</v>
      </c>
      <c r="AJ19" s="13">
        <v>388.2254365849356</v>
      </c>
      <c r="AK19" s="13">
        <v>341.6651966837184</v>
      </c>
      <c r="AL19" s="13">
        <v>461.9597812665373</v>
      </c>
      <c r="AM19" s="6">
        <v>110.243022105064</v>
      </c>
      <c r="AN19" s="6">
        <v>49.2708454076744</v>
      </c>
      <c r="AO19" s="6">
        <v>315.098647510947</v>
      </c>
      <c r="AP19" s="2" t="s">
        <v>14</v>
      </c>
      <c r="AQ19" s="2" t="s">
        <v>14</v>
      </c>
      <c r="AR19" s="2" t="s">
        <v>14</v>
      </c>
      <c r="AS19" s="2">
        <v>2012</v>
      </c>
      <c r="AT19" s="2">
        <v>2014</v>
      </c>
    </row>
    <row r="20" spans="1:46" ht="12.75">
      <c r="A20" s="4" t="s">
        <v>281</v>
      </c>
      <c r="C20" s="48" t="s">
        <v>815</v>
      </c>
      <c r="D20" s="4" t="s">
        <v>265</v>
      </c>
      <c r="E20" s="19" t="s">
        <v>847</v>
      </c>
      <c r="F20" s="5" t="s">
        <v>793</v>
      </c>
      <c r="G20" s="19">
        <v>4</v>
      </c>
      <c r="H20" s="19">
        <v>6</v>
      </c>
      <c r="I20" s="19">
        <v>4</v>
      </c>
      <c r="J20" s="19">
        <v>6</v>
      </c>
      <c r="K20" s="19">
        <v>4</v>
      </c>
      <c r="L20" s="19">
        <v>8</v>
      </c>
      <c r="M20" s="46">
        <v>-118.041583</v>
      </c>
      <c r="N20" s="46">
        <v>33.588467</v>
      </c>
      <c r="O20" s="2">
        <v>-50</v>
      </c>
      <c r="P20" s="2" t="s">
        <v>263</v>
      </c>
      <c r="Q20" s="2" t="s">
        <v>374</v>
      </c>
      <c r="R20" s="4">
        <v>1337</v>
      </c>
      <c r="S20" s="2" t="str">
        <f t="shared" si="0"/>
        <v>OC-50-BC3-4-6 cm-1337</v>
      </c>
      <c r="T20" s="42" t="s">
        <v>12</v>
      </c>
      <c r="U20" s="2" t="s">
        <v>13</v>
      </c>
      <c r="V20" s="11">
        <v>0.07885508898045061</v>
      </c>
      <c r="W20" s="11">
        <v>0.04095392683231365</v>
      </c>
      <c r="X20" s="11">
        <v>0.04034933750026757</v>
      </c>
      <c r="Y20" s="11">
        <v>0.047483443708609276</v>
      </c>
      <c r="Z20" s="12">
        <v>6844.2</v>
      </c>
      <c r="AA20" s="12">
        <v>539.7</v>
      </c>
      <c r="AB20" s="12">
        <v>4004.5</v>
      </c>
      <c r="AC20" s="12">
        <v>164</v>
      </c>
      <c r="AD20" s="12">
        <v>4671.7</v>
      </c>
      <c r="AE20" s="12">
        <v>188.5</v>
      </c>
      <c r="AF20" s="12">
        <v>6040</v>
      </c>
      <c r="AG20" s="12">
        <v>286.8</v>
      </c>
      <c r="AH20" s="12">
        <v>2174.6</v>
      </c>
      <c r="AI20" s="13">
        <v>679.1042030718293</v>
      </c>
      <c r="AJ20" s="13">
        <v>383.3808516508783</v>
      </c>
      <c r="AK20" s="13">
        <v>446.9971489009473</v>
      </c>
      <c r="AL20" s="13">
        <v>581.8817253747816</v>
      </c>
      <c r="AM20" s="6">
        <v>48.1017757160844</v>
      </c>
      <c r="AN20" s="6">
        <v>18.4437752078004</v>
      </c>
      <c r="AO20" s="6">
        <v>169.098781749244</v>
      </c>
      <c r="AP20" s="2" t="s">
        <v>14</v>
      </c>
      <c r="AQ20" s="2" t="s">
        <v>14</v>
      </c>
      <c r="AR20" s="2" t="s">
        <v>14</v>
      </c>
      <c r="AS20" s="2">
        <v>2012</v>
      </c>
      <c r="AT20" s="2">
        <v>2014</v>
      </c>
    </row>
    <row r="21" spans="1:46" ht="12.75">
      <c r="A21" s="4" t="s">
        <v>282</v>
      </c>
      <c r="C21" s="48" t="s">
        <v>815</v>
      </c>
      <c r="D21" s="4" t="s">
        <v>265</v>
      </c>
      <c r="E21" s="19" t="s">
        <v>847</v>
      </c>
      <c r="F21" s="5" t="s">
        <v>793</v>
      </c>
      <c r="G21" s="19">
        <v>4</v>
      </c>
      <c r="H21" s="19">
        <v>6</v>
      </c>
      <c r="I21" s="19">
        <v>4</v>
      </c>
      <c r="J21" s="19">
        <v>6</v>
      </c>
      <c r="K21" s="19">
        <v>4</v>
      </c>
      <c r="L21" s="19">
        <v>8</v>
      </c>
      <c r="M21" s="46">
        <v>-118.041583</v>
      </c>
      <c r="N21" s="46">
        <v>33.588467</v>
      </c>
      <c r="O21" s="2">
        <v>-50</v>
      </c>
      <c r="P21" s="2" t="s">
        <v>263</v>
      </c>
      <c r="Q21" s="2" t="s">
        <v>374</v>
      </c>
      <c r="R21" s="4">
        <v>1338</v>
      </c>
      <c r="S21" s="2" t="str">
        <f t="shared" si="0"/>
        <v>OC-50-BC3-4-6 cm-1338</v>
      </c>
      <c r="T21" s="42" t="s">
        <v>12</v>
      </c>
      <c r="U21" s="2" t="s">
        <v>13</v>
      </c>
      <c r="V21" s="11">
        <v>0.12970045504033947</v>
      </c>
      <c r="W21" s="11">
        <v>0.06268399147294691</v>
      </c>
      <c r="X21" s="11">
        <v>0.07339117859725235</v>
      </c>
      <c r="Y21" s="11">
        <v>0.07918601119451556</v>
      </c>
      <c r="Z21" s="12">
        <v>3582.1</v>
      </c>
      <c r="AA21" s="12">
        <v>464.6</v>
      </c>
      <c r="AB21" s="12">
        <v>1970.2</v>
      </c>
      <c r="AC21" s="12">
        <v>123.5</v>
      </c>
      <c r="AD21" s="12">
        <v>1659.6</v>
      </c>
      <c r="AE21" s="12">
        <v>121.8</v>
      </c>
      <c r="AF21" s="12">
        <v>2304.7</v>
      </c>
      <c r="AG21" s="12">
        <v>182.5</v>
      </c>
      <c r="AH21" s="12">
        <v>2827.5</v>
      </c>
      <c r="AI21" s="13">
        <v>286.2387267904509</v>
      </c>
      <c r="AJ21" s="13">
        <v>148.09549071618036</v>
      </c>
      <c r="AK21" s="13">
        <v>126.0053050397878</v>
      </c>
      <c r="AL21" s="13">
        <v>175.92926613616265</v>
      </c>
      <c r="AM21" s="6">
        <v>276.253230998302</v>
      </c>
      <c r="AN21" s="6">
        <v>149.346939792811</v>
      </c>
      <c r="AO21" s="6">
        <v>630.101869554462</v>
      </c>
      <c r="AP21" s="2" t="s">
        <v>14</v>
      </c>
      <c r="AQ21" s="2" t="s">
        <v>14</v>
      </c>
      <c r="AR21" s="2" t="s">
        <v>14</v>
      </c>
      <c r="AS21" s="2">
        <v>2012</v>
      </c>
      <c r="AT21" s="2">
        <v>2014</v>
      </c>
    </row>
    <row r="22" spans="1:46" ht="12.75">
      <c r="A22" s="39" t="s">
        <v>283</v>
      </c>
      <c r="C22" s="48" t="s">
        <v>815</v>
      </c>
      <c r="D22" s="4" t="s">
        <v>265</v>
      </c>
      <c r="E22" s="19" t="s">
        <v>847</v>
      </c>
      <c r="F22" s="5" t="s">
        <v>793</v>
      </c>
      <c r="G22" s="19">
        <v>4</v>
      </c>
      <c r="H22" s="19">
        <v>6</v>
      </c>
      <c r="I22" s="19">
        <v>4</v>
      </c>
      <c r="J22" s="19">
        <v>6</v>
      </c>
      <c r="K22" s="19">
        <v>4</v>
      </c>
      <c r="L22" s="19">
        <v>8</v>
      </c>
      <c r="M22" s="46">
        <v>-118.041583</v>
      </c>
      <c r="N22" s="46">
        <v>33.588467</v>
      </c>
      <c r="O22" s="2">
        <v>-50</v>
      </c>
      <c r="P22" s="2" t="s">
        <v>263</v>
      </c>
      <c r="Q22" s="2" t="s">
        <v>374</v>
      </c>
      <c r="R22" s="39">
        <v>1339</v>
      </c>
      <c r="S22" s="2" t="str">
        <f t="shared" si="0"/>
        <v>OC-50-BC3-4-6 cm-1339</v>
      </c>
      <c r="T22" s="49" t="s">
        <v>12</v>
      </c>
      <c r="U22" s="2" t="s">
        <v>13</v>
      </c>
      <c r="V22" s="11">
        <v>0.10884615384615384</v>
      </c>
      <c r="W22" s="11">
        <v>0.05340767950107027</v>
      </c>
      <c r="X22" s="11">
        <v>0.07684146711124583</v>
      </c>
      <c r="Y22" s="11">
        <v>0.06641859158885068</v>
      </c>
      <c r="Z22" s="12">
        <v>7800</v>
      </c>
      <c r="AA22" s="12">
        <v>849</v>
      </c>
      <c r="AB22" s="12">
        <v>3784.1</v>
      </c>
      <c r="AC22" s="12">
        <v>202.1</v>
      </c>
      <c r="AD22" s="12">
        <v>3299</v>
      </c>
      <c r="AE22" s="12">
        <v>253.5</v>
      </c>
      <c r="AF22" s="12">
        <v>4272.9</v>
      </c>
      <c r="AG22" s="12">
        <v>283.8</v>
      </c>
      <c r="AH22" s="12">
        <v>2690.4</v>
      </c>
      <c r="AI22" s="13">
        <v>642.9527207850134</v>
      </c>
      <c r="AJ22" s="13">
        <v>296.3276836158192</v>
      </c>
      <c r="AK22" s="13">
        <v>264.08712459113883</v>
      </c>
      <c r="AL22" s="13">
        <v>338.73773416592326</v>
      </c>
      <c r="AM22" s="6">
        <v>149.12639622832</v>
      </c>
      <c r="AN22" s="6">
        <v>70.5433570684043</v>
      </c>
      <c r="AO22" s="6">
        <v>396.60284872001</v>
      </c>
      <c r="AP22" s="2" t="s">
        <v>14</v>
      </c>
      <c r="AQ22" s="2" t="s">
        <v>14</v>
      </c>
      <c r="AR22" s="2" t="s">
        <v>14</v>
      </c>
      <c r="AS22" s="2">
        <v>2012</v>
      </c>
      <c r="AT22" s="2">
        <v>2014</v>
      </c>
    </row>
    <row r="23" spans="1:46" ht="12.75">
      <c r="A23" s="4" t="s">
        <v>284</v>
      </c>
      <c r="C23" s="48" t="s">
        <v>815</v>
      </c>
      <c r="D23" s="4" t="s">
        <v>265</v>
      </c>
      <c r="E23" s="19" t="s">
        <v>848</v>
      </c>
      <c r="F23" s="5" t="s">
        <v>793</v>
      </c>
      <c r="G23" s="19">
        <v>6</v>
      </c>
      <c r="H23" s="19">
        <v>8</v>
      </c>
      <c r="I23" s="19">
        <v>6</v>
      </c>
      <c r="J23" s="19">
        <v>8</v>
      </c>
      <c r="K23" s="19">
        <v>4</v>
      </c>
      <c r="L23" s="19">
        <v>8</v>
      </c>
      <c r="M23" s="46">
        <v>-118.041583</v>
      </c>
      <c r="N23" s="46">
        <v>33.588467</v>
      </c>
      <c r="O23" s="2">
        <v>-50</v>
      </c>
      <c r="P23" s="2" t="s">
        <v>263</v>
      </c>
      <c r="Q23" s="2" t="s">
        <v>374</v>
      </c>
      <c r="R23" s="4">
        <v>1274</v>
      </c>
      <c r="S23" s="2" t="str">
        <f t="shared" si="0"/>
        <v>OC-50-BC3-6-8 cm-1274</v>
      </c>
      <c r="T23" s="42" t="s">
        <v>12</v>
      </c>
      <c r="U23" s="2" t="s">
        <v>13</v>
      </c>
      <c r="V23" s="11">
        <v>0.09068486393159582</v>
      </c>
      <c r="W23" s="11">
        <v>0.05917961691362487</v>
      </c>
      <c r="X23" s="11">
        <v>0.04694134297845574</v>
      </c>
      <c r="Y23" s="11">
        <v>0.06869333333333334</v>
      </c>
      <c r="Z23" s="12">
        <v>3648.9</v>
      </c>
      <c r="AA23" s="12">
        <v>330.9</v>
      </c>
      <c r="AB23" s="12">
        <v>2213.6</v>
      </c>
      <c r="AC23" s="12">
        <v>131</v>
      </c>
      <c r="AD23" s="12">
        <v>2543.6</v>
      </c>
      <c r="AE23" s="12">
        <v>119.4</v>
      </c>
      <c r="AF23" s="12">
        <v>3750</v>
      </c>
      <c r="AG23" s="12">
        <v>257.6</v>
      </c>
      <c r="AH23" s="12">
        <v>2188.1</v>
      </c>
      <c r="AI23" s="13">
        <v>727.5353046021663</v>
      </c>
      <c r="AJ23" s="13">
        <v>428.60929573602664</v>
      </c>
      <c r="AK23" s="13">
        <v>486.8150450162242</v>
      </c>
      <c r="AL23" s="13">
        <v>732.617339244093</v>
      </c>
      <c r="AM23" s="6">
        <v>79.113791428392</v>
      </c>
      <c r="AN23" s="6">
        <v>33.2587994007514</v>
      </c>
      <c r="AO23" s="6">
        <v>245.252655384136</v>
      </c>
      <c r="AP23" s="2" t="s">
        <v>14</v>
      </c>
      <c r="AQ23" s="2" t="s">
        <v>14</v>
      </c>
      <c r="AR23" s="2" t="s">
        <v>14</v>
      </c>
      <c r="AS23" s="2">
        <v>2012</v>
      </c>
      <c r="AT23" s="2">
        <v>2014</v>
      </c>
    </row>
    <row r="24" spans="1:46" ht="12.75">
      <c r="A24" s="4" t="s">
        <v>285</v>
      </c>
      <c r="C24" s="48" t="s">
        <v>815</v>
      </c>
      <c r="D24" s="4" t="s">
        <v>265</v>
      </c>
      <c r="E24" s="19" t="s">
        <v>848</v>
      </c>
      <c r="F24" s="5" t="s">
        <v>793</v>
      </c>
      <c r="G24" s="19">
        <v>6</v>
      </c>
      <c r="H24" s="19">
        <v>8</v>
      </c>
      <c r="I24" s="19">
        <v>6</v>
      </c>
      <c r="J24" s="19">
        <v>8</v>
      </c>
      <c r="K24" s="19">
        <v>4</v>
      </c>
      <c r="L24" s="19">
        <v>8</v>
      </c>
      <c r="M24" s="46">
        <v>-118.041583</v>
      </c>
      <c r="N24" s="46">
        <v>33.588467</v>
      </c>
      <c r="O24" s="2">
        <v>-50</v>
      </c>
      <c r="P24" s="2" t="s">
        <v>263</v>
      </c>
      <c r="Q24" s="2" t="s">
        <v>374</v>
      </c>
      <c r="R24" s="4">
        <v>1275</v>
      </c>
      <c r="S24" s="2" t="str">
        <f t="shared" si="0"/>
        <v>OC-50-BC3-6-8 cm-1275</v>
      </c>
      <c r="T24" s="42" t="s">
        <v>12</v>
      </c>
      <c r="U24" s="2" t="s">
        <v>13</v>
      </c>
      <c r="V24" s="11">
        <v>0.2334555916221692</v>
      </c>
      <c r="W24" s="11">
        <v>0.08237381703470033</v>
      </c>
      <c r="X24" s="11">
        <v>0.20632108264992746</v>
      </c>
      <c r="Y24" s="11">
        <v>0.11150149839826393</v>
      </c>
      <c r="Z24" s="12">
        <v>13277.9</v>
      </c>
      <c r="AA24" s="12">
        <v>3099.8</v>
      </c>
      <c r="AB24" s="12">
        <v>7608</v>
      </c>
      <c r="AC24" s="12">
        <v>626.7</v>
      </c>
      <c r="AD24" s="12">
        <v>5926.2</v>
      </c>
      <c r="AE24" s="12">
        <v>1222.7</v>
      </c>
      <c r="AF24" s="12">
        <v>10644.7</v>
      </c>
      <c r="AG24" s="12">
        <v>1186.9</v>
      </c>
      <c r="AH24" s="12">
        <v>2417</v>
      </c>
      <c r="AI24" s="13">
        <v>1355.2089366983864</v>
      </c>
      <c r="AJ24" s="13">
        <v>681.3984278030616</v>
      </c>
      <c r="AK24" s="13">
        <v>591.5515101365329</v>
      </c>
      <c r="AL24" s="13">
        <v>979.0318576748035</v>
      </c>
      <c r="AM24" s="6">
        <v>2107.19464227273</v>
      </c>
      <c r="AN24" s="6">
        <v>1633.45265229211</v>
      </c>
      <c r="AO24" s="6">
        <v>3029.89115003271</v>
      </c>
      <c r="AP24" s="2" t="s">
        <v>14</v>
      </c>
      <c r="AQ24" s="2" t="s">
        <v>14</v>
      </c>
      <c r="AR24" s="2" t="s">
        <v>14</v>
      </c>
      <c r="AS24" s="2">
        <v>2012</v>
      </c>
      <c r="AT24" s="2">
        <v>2014</v>
      </c>
    </row>
    <row r="25" spans="1:46" ht="12.75">
      <c r="A25" s="4" t="s">
        <v>286</v>
      </c>
      <c r="C25" s="48" t="s">
        <v>815</v>
      </c>
      <c r="D25" s="4" t="s">
        <v>265</v>
      </c>
      <c r="E25" s="19" t="s">
        <v>848</v>
      </c>
      <c r="F25" s="5" t="s">
        <v>793</v>
      </c>
      <c r="G25" s="19">
        <v>6</v>
      </c>
      <c r="H25" s="19">
        <v>8</v>
      </c>
      <c r="I25" s="19">
        <v>6</v>
      </c>
      <c r="J25" s="19">
        <v>8</v>
      </c>
      <c r="K25" s="19">
        <v>4</v>
      </c>
      <c r="L25" s="19">
        <v>8</v>
      </c>
      <c r="M25" s="46">
        <v>-118.041583</v>
      </c>
      <c r="N25" s="46">
        <v>33.588467</v>
      </c>
      <c r="O25" s="2">
        <v>-50</v>
      </c>
      <c r="P25" s="2" t="s">
        <v>263</v>
      </c>
      <c r="Q25" s="2" t="s">
        <v>374</v>
      </c>
      <c r="R25" s="4">
        <v>1276</v>
      </c>
      <c r="S25" s="2" t="str">
        <f t="shared" si="0"/>
        <v>OC-50-BC3-6-8 cm-1276</v>
      </c>
      <c r="T25" s="42" t="s">
        <v>12</v>
      </c>
      <c r="U25" s="2" t="s">
        <v>13</v>
      </c>
      <c r="V25" s="11">
        <v>0.0676318662516906</v>
      </c>
      <c r="W25" s="11">
        <v>0.032572633406716074</v>
      </c>
      <c r="X25" s="11">
        <v>0.04312519709870703</v>
      </c>
      <c r="Y25" s="11">
        <v>0.043436726541128116</v>
      </c>
      <c r="Z25" s="12">
        <v>12273.8</v>
      </c>
      <c r="AA25" s="12">
        <v>830.1</v>
      </c>
      <c r="AB25" s="12">
        <v>6450.2</v>
      </c>
      <c r="AC25" s="12">
        <v>210.1</v>
      </c>
      <c r="AD25" s="12">
        <v>10147.2</v>
      </c>
      <c r="AE25" s="12">
        <v>437.6</v>
      </c>
      <c r="AF25" s="12">
        <v>13817.8</v>
      </c>
      <c r="AG25" s="12">
        <v>600.2</v>
      </c>
      <c r="AH25" s="12">
        <v>2697.2</v>
      </c>
      <c r="AI25" s="13">
        <v>971.6669138365713</v>
      </c>
      <c r="AJ25" s="13">
        <v>493.86771466706216</v>
      </c>
      <c r="AK25" s="13">
        <v>784.8732018389442</v>
      </c>
      <c r="AL25" s="13">
        <v>1069.1087053240399</v>
      </c>
      <c r="AM25" s="6">
        <v>28.5226825349613</v>
      </c>
      <c r="AN25" s="6">
        <v>9.87657512671512</v>
      </c>
      <c r="AO25" s="6">
        <v>111.309065834023</v>
      </c>
      <c r="AP25" s="2" t="s">
        <v>14</v>
      </c>
      <c r="AQ25" s="2" t="s">
        <v>14</v>
      </c>
      <c r="AR25" s="2" t="s">
        <v>14</v>
      </c>
      <c r="AS25" s="2">
        <v>2012</v>
      </c>
      <c r="AT25" s="2">
        <v>2014</v>
      </c>
    </row>
    <row r="26" spans="1:46" ht="12.75">
      <c r="A26" s="4" t="s">
        <v>287</v>
      </c>
      <c r="C26" s="48" t="s">
        <v>815</v>
      </c>
      <c r="D26" s="4" t="s">
        <v>265</v>
      </c>
      <c r="E26" s="19" t="s">
        <v>848</v>
      </c>
      <c r="F26" s="5" t="s">
        <v>793</v>
      </c>
      <c r="G26" s="19">
        <v>6</v>
      </c>
      <c r="H26" s="19">
        <v>8</v>
      </c>
      <c r="I26" s="19">
        <v>6</v>
      </c>
      <c r="J26" s="19">
        <v>8</v>
      </c>
      <c r="K26" s="19">
        <v>4</v>
      </c>
      <c r="L26" s="19">
        <v>8</v>
      </c>
      <c r="M26" s="46">
        <v>-118.041583</v>
      </c>
      <c r="N26" s="46">
        <v>33.588467</v>
      </c>
      <c r="O26" s="2">
        <v>-50</v>
      </c>
      <c r="P26" s="2" t="s">
        <v>263</v>
      </c>
      <c r="Q26" s="2" t="s">
        <v>374</v>
      </c>
      <c r="R26" s="4">
        <v>1277</v>
      </c>
      <c r="S26" s="2" t="str">
        <f t="shared" si="0"/>
        <v>OC-50-BC3-6-8 cm-1277</v>
      </c>
      <c r="T26" s="42" t="s">
        <v>12</v>
      </c>
      <c r="U26" s="2" t="s">
        <v>13</v>
      </c>
      <c r="V26" s="11">
        <v>0.1161449921288819</v>
      </c>
      <c r="W26" s="11">
        <v>0.05464982778415615</v>
      </c>
      <c r="X26" s="11">
        <v>0.07339257272193812</v>
      </c>
      <c r="Y26" s="11">
        <v>0.07233766233766234</v>
      </c>
      <c r="Z26" s="12">
        <v>4891.3</v>
      </c>
      <c r="AA26" s="12">
        <v>568.1</v>
      </c>
      <c r="AB26" s="12">
        <v>2613</v>
      </c>
      <c r="AC26" s="12">
        <v>142.8</v>
      </c>
      <c r="AD26" s="12">
        <v>2385.8</v>
      </c>
      <c r="AE26" s="12">
        <v>175.1</v>
      </c>
      <c r="AF26" s="12">
        <v>3080</v>
      </c>
      <c r="AG26" s="12">
        <v>222.8</v>
      </c>
      <c r="AH26" s="12">
        <v>2337.1</v>
      </c>
      <c r="AI26" s="13">
        <v>719.4793547558941</v>
      </c>
      <c r="AJ26" s="13">
        <v>363.1793248042446</v>
      </c>
      <c r="AK26" s="13">
        <v>337.49398827606865</v>
      </c>
      <c r="AL26" s="13">
        <v>435.26695477300933</v>
      </c>
      <c r="AM26" s="6">
        <v>185.546184492813</v>
      </c>
      <c r="AN26" s="6">
        <v>91.7774401264877</v>
      </c>
      <c r="AO26" s="6">
        <v>471.910704884135</v>
      </c>
      <c r="AP26" s="2" t="s">
        <v>14</v>
      </c>
      <c r="AQ26" s="2" t="s">
        <v>14</v>
      </c>
      <c r="AR26" s="2" t="s">
        <v>14</v>
      </c>
      <c r="AS26" s="2">
        <v>2012</v>
      </c>
      <c r="AT26" s="2">
        <v>2014</v>
      </c>
    </row>
    <row r="27" spans="1:46" ht="12.75">
      <c r="A27" s="4" t="s">
        <v>288</v>
      </c>
      <c r="C27" s="48" t="s">
        <v>815</v>
      </c>
      <c r="D27" s="4" t="s">
        <v>265</v>
      </c>
      <c r="E27" s="19" t="s">
        <v>848</v>
      </c>
      <c r="F27" s="5" t="s">
        <v>793</v>
      </c>
      <c r="G27" s="19">
        <v>6</v>
      </c>
      <c r="H27" s="19">
        <v>8</v>
      </c>
      <c r="I27" s="19">
        <v>6</v>
      </c>
      <c r="J27" s="19">
        <v>8</v>
      </c>
      <c r="K27" s="19">
        <v>4</v>
      </c>
      <c r="L27" s="19">
        <v>8</v>
      </c>
      <c r="M27" s="46">
        <v>-118.041583</v>
      </c>
      <c r="N27" s="46">
        <v>33.588467</v>
      </c>
      <c r="O27" s="2">
        <v>-50</v>
      </c>
      <c r="P27" s="2" t="s">
        <v>263</v>
      </c>
      <c r="Q27" s="2" t="s">
        <v>374</v>
      </c>
      <c r="R27" s="4">
        <v>1278</v>
      </c>
      <c r="S27" s="2" t="str">
        <f t="shared" si="0"/>
        <v>OC-50-BC3-6-8 cm-1278</v>
      </c>
      <c r="T27" s="42" t="s">
        <v>12</v>
      </c>
      <c r="U27" s="2" t="s">
        <v>13</v>
      </c>
      <c r="V27" s="11">
        <v>0.0824256035934868</v>
      </c>
      <c r="W27" s="11">
        <v>0.038720538720538725</v>
      </c>
      <c r="X27" s="11">
        <v>0.0378322714761419</v>
      </c>
      <c r="Y27" s="11">
        <v>0.03619925445179658</v>
      </c>
      <c r="Z27" s="12">
        <v>13357.5</v>
      </c>
      <c r="AA27" s="12">
        <v>1101</v>
      </c>
      <c r="AB27" s="12">
        <v>6593.4</v>
      </c>
      <c r="AC27" s="12">
        <v>255.3</v>
      </c>
      <c r="AD27" s="12">
        <v>10390.6</v>
      </c>
      <c r="AE27" s="12">
        <v>393.1</v>
      </c>
      <c r="AF27" s="12">
        <v>14190.9</v>
      </c>
      <c r="AG27" s="12">
        <v>513.7</v>
      </c>
      <c r="AH27" s="12">
        <v>2360.3</v>
      </c>
      <c r="AI27" s="13">
        <v>1225.1408719230606</v>
      </c>
      <c r="AJ27" s="13">
        <v>580.324535016735</v>
      </c>
      <c r="AK27" s="13">
        <v>913.7567258399356</v>
      </c>
      <c r="AL27" s="13">
        <v>1245.9941532855992</v>
      </c>
      <c r="AM27" s="6">
        <v>54.7773059630601</v>
      </c>
      <c r="AN27" s="6">
        <v>21.5445294225498</v>
      </c>
      <c r="AO27" s="6">
        <v>186.722466688382</v>
      </c>
      <c r="AP27" s="2" t="s">
        <v>14</v>
      </c>
      <c r="AQ27" s="2" t="s">
        <v>14</v>
      </c>
      <c r="AR27" s="2" t="s">
        <v>14</v>
      </c>
      <c r="AS27" s="2">
        <v>2012</v>
      </c>
      <c r="AT27" s="2">
        <v>2014</v>
      </c>
    </row>
    <row r="28" spans="1:46" ht="12.75">
      <c r="A28" s="4" t="s">
        <v>289</v>
      </c>
      <c r="C28" s="48" t="s">
        <v>815</v>
      </c>
      <c r="D28" s="4" t="s">
        <v>265</v>
      </c>
      <c r="E28" s="19" t="s">
        <v>848</v>
      </c>
      <c r="F28" s="5" t="s">
        <v>793</v>
      </c>
      <c r="G28" s="19">
        <v>6</v>
      </c>
      <c r="H28" s="19">
        <v>8</v>
      </c>
      <c r="I28" s="19">
        <v>6</v>
      </c>
      <c r="J28" s="19">
        <v>8</v>
      </c>
      <c r="K28" s="19">
        <v>4</v>
      </c>
      <c r="L28" s="19">
        <v>8</v>
      </c>
      <c r="M28" s="46">
        <v>-118.041583</v>
      </c>
      <c r="N28" s="46">
        <v>33.588467</v>
      </c>
      <c r="O28" s="2">
        <v>-50</v>
      </c>
      <c r="P28" s="2" t="s">
        <v>263</v>
      </c>
      <c r="Q28" s="2" t="s">
        <v>374</v>
      </c>
      <c r="R28" s="4">
        <v>1279</v>
      </c>
      <c r="S28" s="2" t="str">
        <f t="shared" si="0"/>
        <v>OC-50-BC3-6-8 cm-1279</v>
      </c>
      <c r="T28" s="42" t="s">
        <v>12</v>
      </c>
      <c r="U28" s="2" t="s">
        <v>13</v>
      </c>
      <c r="V28" s="11">
        <v>0.12054912054912055</v>
      </c>
      <c r="W28" s="11">
        <v>0.05670385326124153</v>
      </c>
      <c r="X28" s="11">
        <v>0.07738778007188193</v>
      </c>
      <c r="Y28" s="11">
        <v>0.06093826398003037</v>
      </c>
      <c r="Z28" s="12">
        <v>5594.4</v>
      </c>
      <c r="AA28" s="12">
        <v>674.4</v>
      </c>
      <c r="AB28" s="12">
        <v>2922.2</v>
      </c>
      <c r="AC28" s="12">
        <v>165.7</v>
      </c>
      <c r="AD28" s="12">
        <v>2615.4</v>
      </c>
      <c r="AE28" s="12">
        <v>202.4</v>
      </c>
      <c r="AF28" s="12">
        <v>3885.9</v>
      </c>
      <c r="AG28" s="12">
        <v>236.8</v>
      </c>
      <c r="AH28" s="12">
        <v>2370.9</v>
      </c>
      <c r="AI28" s="13">
        <v>528.8118436036947</v>
      </c>
      <c r="AJ28" s="13">
        <v>260.4833607490826</v>
      </c>
      <c r="AK28" s="13">
        <v>237.698764182378</v>
      </c>
      <c r="AL28" s="13">
        <v>347.7751064996414</v>
      </c>
      <c r="AM28" s="6">
        <v>215.269362052763</v>
      </c>
      <c r="AN28" s="6">
        <v>109.88679993137</v>
      </c>
      <c r="AO28" s="6">
        <v>525.376172684581</v>
      </c>
      <c r="AP28" s="2" t="s">
        <v>14</v>
      </c>
      <c r="AQ28" s="2" t="s">
        <v>14</v>
      </c>
      <c r="AR28" s="2" t="s">
        <v>14</v>
      </c>
      <c r="AS28" s="2">
        <v>2012</v>
      </c>
      <c r="AT28" s="2">
        <v>2014</v>
      </c>
    </row>
    <row r="29" spans="1:46" ht="12.75">
      <c r="A29" s="4" t="s">
        <v>290</v>
      </c>
      <c r="C29" s="48" t="s">
        <v>815</v>
      </c>
      <c r="D29" s="4" t="s">
        <v>265</v>
      </c>
      <c r="E29" s="19" t="s">
        <v>848</v>
      </c>
      <c r="F29" s="5" t="s">
        <v>793</v>
      </c>
      <c r="G29" s="19">
        <v>6</v>
      </c>
      <c r="H29" s="19">
        <v>8</v>
      </c>
      <c r="I29" s="19">
        <v>6</v>
      </c>
      <c r="J29" s="19">
        <v>8</v>
      </c>
      <c r="K29" s="19">
        <v>4</v>
      </c>
      <c r="L29" s="19">
        <v>8</v>
      </c>
      <c r="M29" s="46">
        <v>-118.041583</v>
      </c>
      <c r="N29" s="46">
        <v>33.588467</v>
      </c>
      <c r="O29" s="2">
        <v>-50</v>
      </c>
      <c r="P29" s="2" t="s">
        <v>263</v>
      </c>
      <c r="Q29" s="2" t="s">
        <v>374</v>
      </c>
      <c r="R29" s="4">
        <v>1280</v>
      </c>
      <c r="S29" s="2" t="str">
        <f t="shared" si="0"/>
        <v>OC-50-BC3-6-8 cm-1280</v>
      </c>
      <c r="T29" s="42" t="s">
        <v>12</v>
      </c>
      <c r="U29" s="2" t="s">
        <v>13</v>
      </c>
      <c r="V29" s="11">
        <v>0.06334098614891061</v>
      </c>
      <c r="W29" s="11">
        <v>0.030825881115202524</v>
      </c>
      <c r="X29" s="11">
        <v>0.025761065491688363</v>
      </c>
      <c r="Y29" s="11">
        <v>0.03752683555173894</v>
      </c>
      <c r="Z29" s="12">
        <v>6577.1</v>
      </c>
      <c r="AA29" s="12">
        <v>416.6</v>
      </c>
      <c r="AB29" s="12">
        <v>3802</v>
      </c>
      <c r="AC29" s="12">
        <v>117.2</v>
      </c>
      <c r="AD29" s="12">
        <v>3994.4</v>
      </c>
      <c r="AE29" s="12">
        <v>102.9</v>
      </c>
      <c r="AF29" s="12">
        <v>5822.5</v>
      </c>
      <c r="AG29" s="12">
        <v>218.5</v>
      </c>
      <c r="AH29" s="12">
        <v>2462.9</v>
      </c>
      <c r="AI29" s="13">
        <v>567.9239920419018</v>
      </c>
      <c r="AJ29" s="13">
        <v>318.25896301108446</v>
      </c>
      <c r="AK29" s="13">
        <v>332.72158837143206</v>
      </c>
      <c r="AL29" s="13">
        <v>490.5599090503065</v>
      </c>
      <c r="AM29" s="6">
        <v>21.8158354784941</v>
      </c>
      <c r="AN29" s="6">
        <v>7.18712227742861</v>
      </c>
      <c r="AO29" s="6">
        <v>90.7287854166468</v>
      </c>
      <c r="AP29" s="2" t="s">
        <v>14</v>
      </c>
      <c r="AQ29" s="2" t="s">
        <v>14</v>
      </c>
      <c r="AR29" s="2" t="s">
        <v>14</v>
      </c>
      <c r="AS29" s="2">
        <v>2012</v>
      </c>
      <c r="AT29" s="2">
        <v>2014</v>
      </c>
    </row>
    <row r="30" spans="1:46" ht="12.75">
      <c r="A30" s="4" t="s">
        <v>291</v>
      </c>
      <c r="C30" s="48" t="s">
        <v>815</v>
      </c>
      <c r="D30" s="4" t="s">
        <v>265</v>
      </c>
      <c r="E30" s="19" t="s">
        <v>848</v>
      </c>
      <c r="F30" s="5" t="s">
        <v>793</v>
      </c>
      <c r="G30" s="19">
        <v>6</v>
      </c>
      <c r="H30" s="19">
        <v>8</v>
      </c>
      <c r="I30" s="19">
        <v>6</v>
      </c>
      <c r="J30" s="19">
        <v>8</v>
      </c>
      <c r="K30" s="19">
        <v>4</v>
      </c>
      <c r="L30" s="19">
        <v>8</v>
      </c>
      <c r="M30" s="46">
        <v>-118.041583</v>
      </c>
      <c r="N30" s="46">
        <v>33.588467</v>
      </c>
      <c r="O30" s="2">
        <v>-50</v>
      </c>
      <c r="P30" s="2" t="s">
        <v>263</v>
      </c>
      <c r="Q30" s="2" t="s">
        <v>374</v>
      </c>
      <c r="R30" s="4">
        <v>1281</v>
      </c>
      <c r="S30" s="2" t="str">
        <f t="shared" si="0"/>
        <v>OC-50-BC3-6-8 cm-1281</v>
      </c>
      <c r="T30" s="42" t="s">
        <v>12</v>
      </c>
      <c r="U30" s="2" t="s">
        <v>13</v>
      </c>
      <c r="V30" s="11">
        <v>0.10507783704089155</v>
      </c>
      <c r="W30" s="11">
        <v>0.05221778748399729</v>
      </c>
      <c r="X30" s="11">
        <v>0.053376378800107614</v>
      </c>
      <c r="Y30" s="11">
        <v>0.06002136540346472</v>
      </c>
      <c r="Z30" s="12">
        <v>11530.5</v>
      </c>
      <c r="AA30" s="12">
        <v>1211.6</v>
      </c>
      <c r="AB30" s="12">
        <v>6639.5</v>
      </c>
      <c r="AC30" s="12">
        <v>346.7</v>
      </c>
      <c r="AD30" s="12">
        <v>7434</v>
      </c>
      <c r="AE30" s="12">
        <v>396.8</v>
      </c>
      <c r="AF30" s="12">
        <v>9080.1</v>
      </c>
      <c r="AG30" s="12">
        <v>545</v>
      </c>
      <c r="AH30" s="12">
        <v>2599.3</v>
      </c>
      <c r="AI30" s="13">
        <v>980.4254991728542</v>
      </c>
      <c r="AJ30" s="13">
        <v>537.5447235794252</v>
      </c>
      <c r="AK30" s="13">
        <v>602.5314507752087</v>
      </c>
      <c r="AL30" s="13">
        <v>740.5916977647828</v>
      </c>
      <c r="AM30" s="6">
        <v>130.710904561517</v>
      </c>
      <c r="AN30" s="6">
        <v>60.3718947877509</v>
      </c>
      <c r="AO30" s="6">
        <v>359.539668738131</v>
      </c>
      <c r="AP30" s="2" t="s">
        <v>14</v>
      </c>
      <c r="AQ30" s="2" t="s">
        <v>14</v>
      </c>
      <c r="AR30" s="2" t="s">
        <v>14</v>
      </c>
      <c r="AS30" s="2">
        <v>2012</v>
      </c>
      <c r="AT30" s="2">
        <v>2014</v>
      </c>
    </row>
    <row r="31" spans="1:46" ht="12.75">
      <c r="A31" s="4" t="s">
        <v>292</v>
      </c>
      <c r="C31" s="48" t="s">
        <v>815</v>
      </c>
      <c r="D31" s="4" t="s">
        <v>265</v>
      </c>
      <c r="E31" s="19" t="s">
        <v>848</v>
      </c>
      <c r="F31" s="5" t="s">
        <v>793</v>
      </c>
      <c r="G31" s="19">
        <v>6</v>
      </c>
      <c r="H31" s="19">
        <v>8</v>
      </c>
      <c r="I31" s="19">
        <v>6</v>
      </c>
      <c r="J31" s="19">
        <v>8</v>
      </c>
      <c r="K31" s="19">
        <v>4</v>
      </c>
      <c r="L31" s="19">
        <v>8</v>
      </c>
      <c r="M31" s="46">
        <v>-118.041583</v>
      </c>
      <c r="N31" s="46">
        <v>33.588467</v>
      </c>
      <c r="O31" s="2">
        <v>-50</v>
      </c>
      <c r="P31" s="2" t="s">
        <v>263</v>
      </c>
      <c r="Q31" s="2" t="s">
        <v>374</v>
      </c>
      <c r="R31" s="4">
        <v>1282</v>
      </c>
      <c r="S31" s="2" t="str">
        <f t="shared" si="0"/>
        <v>OC-50-BC3-6-8 cm-1282</v>
      </c>
      <c r="T31" s="42" t="s">
        <v>12</v>
      </c>
      <c r="U31" s="2" t="s">
        <v>13</v>
      </c>
      <c r="V31" s="11">
        <v>0.12187808027099442</v>
      </c>
      <c r="W31" s="11">
        <v>0.059005442850074225</v>
      </c>
      <c r="X31" s="11">
        <v>0.06744903884355613</v>
      </c>
      <c r="Y31" s="11">
        <v>0.07058137709916817</v>
      </c>
      <c r="Z31" s="12">
        <v>7203.1</v>
      </c>
      <c r="AA31" s="12">
        <v>877.9</v>
      </c>
      <c r="AB31" s="12">
        <v>3233.6</v>
      </c>
      <c r="AC31" s="12">
        <v>190.8</v>
      </c>
      <c r="AD31" s="12">
        <v>3272.1</v>
      </c>
      <c r="AE31" s="12">
        <v>220.7</v>
      </c>
      <c r="AF31" s="12">
        <v>4460.1</v>
      </c>
      <c r="AG31" s="12">
        <v>314.8</v>
      </c>
      <c r="AH31" s="12">
        <v>2374.7</v>
      </c>
      <c r="AI31" s="13">
        <v>680.5912325767465</v>
      </c>
      <c r="AJ31" s="13">
        <v>288.4069566682108</v>
      </c>
      <c r="AK31" s="13">
        <v>294.1676843390744</v>
      </c>
      <c r="AL31" s="13">
        <v>402.14763970185714</v>
      </c>
      <c r="AM31" s="6">
        <v>221.601699394322</v>
      </c>
      <c r="AN31" s="6">
        <v>113.823542905906</v>
      </c>
      <c r="AO31" s="6">
        <v>536.317644279781</v>
      </c>
      <c r="AP31" s="2" t="s">
        <v>14</v>
      </c>
      <c r="AQ31" s="2" t="s">
        <v>14</v>
      </c>
      <c r="AR31" s="2" t="s">
        <v>14</v>
      </c>
      <c r="AS31" s="2">
        <v>2012</v>
      </c>
      <c r="AT31" s="2">
        <v>2014</v>
      </c>
    </row>
    <row r="32" spans="1:46" ht="12.75">
      <c r="A32" s="4" t="s">
        <v>293</v>
      </c>
      <c r="C32" s="48" t="s">
        <v>815</v>
      </c>
      <c r="D32" s="4" t="s">
        <v>265</v>
      </c>
      <c r="E32" s="19" t="s">
        <v>848</v>
      </c>
      <c r="F32" s="5" t="s">
        <v>793</v>
      </c>
      <c r="G32" s="19">
        <v>6</v>
      </c>
      <c r="H32" s="19">
        <v>8</v>
      </c>
      <c r="I32" s="19">
        <v>6</v>
      </c>
      <c r="J32" s="19">
        <v>8</v>
      </c>
      <c r="K32" s="19">
        <v>4</v>
      </c>
      <c r="L32" s="19">
        <v>8</v>
      </c>
      <c r="M32" s="46">
        <v>-118.041583</v>
      </c>
      <c r="N32" s="46">
        <v>33.588467</v>
      </c>
      <c r="O32" s="2">
        <v>-50</v>
      </c>
      <c r="P32" s="2" t="s">
        <v>263</v>
      </c>
      <c r="Q32" s="2" t="s">
        <v>374</v>
      </c>
      <c r="R32" s="4">
        <v>1333</v>
      </c>
      <c r="S32" s="2" t="str">
        <f t="shared" si="0"/>
        <v>OC-50-BC3-6-8 cm-1333</v>
      </c>
      <c r="T32" s="42" t="s">
        <v>12</v>
      </c>
      <c r="U32" s="2" t="s">
        <v>13</v>
      </c>
      <c r="V32" s="11">
        <v>0.08817248042306518</v>
      </c>
      <c r="W32" s="11">
        <v>0.04307307121661721</v>
      </c>
      <c r="X32" s="11">
        <v>0.061407639254355585</v>
      </c>
      <c r="Y32" s="11">
        <v>0.05331979835171452</v>
      </c>
      <c r="Z32" s="12">
        <v>6883.1</v>
      </c>
      <c r="AA32" s="12">
        <v>606.9</v>
      </c>
      <c r="AB32" s="12">
        <v>4313.6</v>
      </c>
      <c r="AC32" s="12">
        <v>185.8</v>
      </c>
      <c r="AD32" s="12">
        <v>3610.3</v>
      </c>
      <c r="AE32" s="12">
        <v>221.7</v>
      </c>
      <c r="AF32" s="12">
        <v>5812.1</v>
      </c>
      <c r="AG32" s="12">
        <v>309.9</v>
      </c>
      <c r="AH32" s="12">
        <v>2169.7</v>
      </c>
      <c r="AI32" s="13">
        <v>690.418030142416</v>
      </c>
      <c r="AJ32" s="13">
        <v>414.7485827533761</v>
      </c>
      <c r="AK32" s="13">
        <v>353.22855694335624</v>
      </c>
      <c r="AL32" s="13">
        <v>564.3176476010509</v>
      </c>
      <c r="AM32" s="6">
        <v>70.3959233924904</v>
      </c>
      <c r="AN32" s="6">
        <v>28.9204885670189</v>
      </c>
      <c r="AO32" s="6">
        <v>224.130917519953</v>
      </c>
      <c r="AP32" s="2" t="s">
        <v>14</v>
      </c>
      <c r="AQ32" s="2" t="s">
        <v>14</v>
      </c>
      <c r="AR32" s="2" t="s">
        <v>14</v>
      </c>
      <c r="AS32" s="2">
        <v>2012</v>
      </c>
      <c r="AT32" s="2">
        <v>2014</v>
      </c>
    </row>
    <row r="33" spans="1:46" ht="12.75">
      <c r="A33" s="4" t="s">
        <v>294</v>
      </c>
      <c r="C33" s="48" t="s">
        <v>815</v>
      </c>
      <c r="D33" s="4" t="s">
        <v>265</v>
      </c>
      <c r="E33" s="19" t="s">
        <v>848</v>
      </c>
      <c r="F33" s="5" t="s">
        <v>793</v>
      </c>
      <c r="G33" s="19">
        <v>6</v>
      </c>
      <c r="H33" s="19">
        <v>8</v>
      </c>
      <c r="I33" s="19">
        <v>6</v>
      </c>
      <c r="J33" s="19">
        <v>8</v>
      </c>
      <c r="K33" s="19">
        <v>4</v>
      </c>
      <c r="L33" s="19">
        <v>8</v>
      </c>
      <c r="M33" s="46">
        <v>-118.041583</v>
      </c>
      <c r="N33" s="46">
        <v>33.588467</v>
      </c>
      <c r="O33" s="2">
        <v>-50</v>
      </c>
      <c r="P33" s="2" t="s">
        <v>263</v>
      </c>
      <c r="Q33" s="2" t="s">
        <v>374</v>
      </c>
      <c r="R33" s="4">
        <v>1334</v>
      </c>
      <c r="S33" s="2" t="str">
        <f t="shared" si="0"/>
        <v>OC-50-BC3-6-8 cm-1334</v>
      </c>
      <c r="T33" s="42" t="s">
        <v>12</v>
      </c>
      <c r="U33" s="2" t="s">
        <v>13</v>
      </c>
      <c r="V33" s="11">
        <v>0.09918496689313325</v>
      </c>
      <c r="W33" s="11">
        <v>0.05395804008311549</v>
      </c>
      <c r="X33" s="11">
        <v>0.05737586456075152</v>
      </c>
      <c r="Y33" s="11">
        <v>0.04730290456431535</v>
      </c>
      <c r="Z33" s="12">
        <v>8110.1</v>
      </c>
      <c r="AA33" s="12">
        <v>804.4</v>
      </c>
      <c r="AB33" s="12">
        <v>4475.7</v>
      </c>
      <c r="AC33" s="12">
        <v>241.5</v>
      </c>
      <c r="AD33" s="12">
        <v>4843.5</v>
      </c>
      <c r="AE33" s="12">
        <v>277.9</v>
      </c>
      <c r="AF33" s="12">
        <v>7230</v>
      </c>
      <c r="AG33" s="12">
        <v>342</v>
      </c>
      <c r="AH33" s="12">
        <v>2473.2</v>
      </c>
      <c r="AI33" s="13">
        <v>720.8879184861719</v>
      </c>
      <c r="AJ33" s="13">
        <v>381.4653081028627</v>
      </c>
      <c r="AK33" s="13">
        <v>414.15170629144427</v>
      </c>
      <c r="AL33" s="13">
        <v>612.3241145075207</v>
      </c>
      <c r="AM33" s="6">
        <v>106.413990943727</v>
      </c>
      <c r="AN33" s="6">
        <v>47.251149643116</v>
      </c>
      <c r="AO33" s="6">
        <v>306.484147818603</v>
      </c>
      <c r="AP33" s="2" t="s">
        <v>14</v>
      </c>
      <c r="AQ33" s="2" t="s">
        <v>14</v>
      </c>
      <c r="AR33" s="2" t="s">
        <v>14</v>
      </c>
      <c r="AS33" s="2">
        <v>2012</v>
      </c>
      <c r="AT33" s="2">
        <v>2014</v>
      </c>
    </row>
    <row r="34" spans="1:46" ht="12.75">
      <c r="A34" s="4" t="s">
        <v>295</v>
      </c>
      <c r="C34" s="48" t="s">
        <v>815</v>
      </c>
      <c r="D34" s="4" t="s">
        <v>265</v>
      </c>
      <c r="E34" s="19" t="s">
        <v>848</v>
      </c>
      <c r="F34" s="5" t="s">
        <v>793</v>
      </c>
      <c r="G34" s="19">
        <v>6</v>
      </c>
      <c r="H34" s="19">
        <v>8</v>
      </c>
      <c r="I34" s="19">
        <v>6</v>
      </c>
      <c r="J34" s="19">
        <v>8</v>
      </c>
      <c r="K34" s="19">
        <v>4</v>
      </c>
      <c r="L34" s="19">
        <v>8</v>
      </c>
      <c r="M34" s="46">
        <v>-118.041583</v>
      </c>
      <c r="N34" s="46">
        <v>33.588467</v>
      </c>
      <c r="O34" s="2">
        <v>-50</v>
      </c>
      <c r="P34" s="2" t="s">
        <v>263</v>
      </c>
      <c r="Q34" s="2" t="s">
        <v>374</v>
      </c>
      <c r="R34" s="4">
        <v>1335</v>
      </c>
      <c r="S34" s="2" t="str">
        <f t="shared" si="0"/>
        <v>OC-50-BC3-6-8 cm-1335</v>
      </c>
      <c r="T34" s="42" t="s">
        <v>12</v>
      </c>
      <c r="U34" s="2" t="s">
        <v>13</v>
      </c>
      <c r="V34" s="11">
        <v>0.09420549276325883</v>
      </c>
      <c r="W34" s="11">
        <v>0.03544776119402985</v>
      </c>
      <c r="X34" s="11">
        <v>0.06371333534925915</v>
      </c>
      <c r="Y34" s="11">
        <v>0.042956914150639305</v>
      </c>
      <c r="Z34" s="12">
        <v>7821.2</v>
      </c>
      <c r="AA34" s="12">
        <v>736.8</v>
      </c>
      <c r="AB34" s="12">
        <v>3698.4</v>
      </c>
      <c r="AC34" s="12">
        <v>131.1</v>
      </c>
      <c r="AD34" s="12">
        <v>3307</v>
      </c>
      <c r="AE34" s="12">
        <v>210.7</v>
      </c>
      <c r="AF34" s="12">
        <v>4653.5</v>
      </c>
      <c r="AG34" s="12">
        <v>199.9</v>
      </c>
      <c r="AH34" s="12">
        <v>2409.4</v>
      </c>
      <c r="AI34" s="13">
        <v>710.3843280484767</v>
      </c>
      <c r="AJ34" s="13">
        <v>317.8799701170416</v>
      </c>
      <c r="AK34" s="13">
        <v>291.99800780277246</v>
      </c>
      <c r="AL34" s="13">
        <v>402.87208433634925</v>
      </c>
      <c r="AM34" s="6">
        <v>88.6176545941335</v>
      </c>
      <c r="AN34" s="6">
        <v>38.0749149072913</v>
      </c>
      <c r="AO34" s="6">
        <v>266.490291456267</v>
      </c>
      <c r="AP34" s="2" t="s">
        <v>14</v>
      </c>
      <c r="AQ34" s="2" t="s">
        <v>14</v>
      </c>
      <c r="AR34" s="2" t="s">
        <v>14</v>
      </c>
      <c r="AS34" s="2">
        <v>2012</v>
      </c>
      <c r="AT34" s="2">
        <v>2014</v>
      </c>
    </row>
    <row r="35" spans="1:46" ht="12.75">
      <c r="A35" s="4" t="s">
        <v>296</v>
      </c>
      <c r="C35" s="48" t="s">
        <v>815</v>
      </c>
      <c r="D35" s="4" t="s">
        <v>265</v>
      </c>
      <c r="E35" s="19" t="s">
        <v>848</v>
      </c>
      <c r="F35" s="5" t="s">
        <v>793</v>
      </c>
      <c r="G35" s="19">
        <v>6</v>
      </c>
      <c r="H35" s="19">
        <v>8</v>
      </c>
      <c r="I35" s="19">
        <v>6</v>
      </c>
      <c r="J35" s="19">
        <v>8</v>
      </c>
      <c r="K35" s="19">
        <v>4</v>
      </c>
      <c r="L35" s="19">
        <v>8</v>
      </c>
      <c r="M35" s="46">
        <v>-118.041583</v>
      </c>
      <c r="N35" s="46">
        <v>33.588467</v>
      </c>
      <c r="O35" s="2">
        <v>-50</v>
      </c>
      <c r="P35" s="2" t="s">
        <v>263</v>
      </c>
      <c r="Q35" s="2" t="s">
        <v>374</v>
      </c>
      <c r="R35" s="4">
        <v>1341</v>
      </c>
      <c r="S35" s="2" t="str">
        <f t="shared" si="0"/>
        <v>OC-50-BC3-6-8 cm-1341</v>
      </c>
      <c r="T35" s="42" t="s">
        <v>12</v>
      </c>
      <c r="U35" s="2" t="s">
        <v>13</v>
      </c>
      <c r="V35" s="11">
        <v>0.09379202398536186</v>
      </c>
      <c r="W35" s="11">
        <v>0.04007603972687772</v>
      </c>
      <c r="X35" s="11">
        <v>0.062026103169670596</v>
      </c>
      <c r="Y35" s="11">
        <v>0.043342132727607584</v>
      </c>
      <c r="Z35" s="12">
        <v>9072.2</v>
      </c>
      <c r="AA35" s="12">
        <v>850.9</v>
      </c>
      <c r="AB35" s="12">
        <v>5155.2</v>
      </c>
      <c r="AC35" s="12">
        <v>206.6</v>
      </c>
      <c r="AD35" s="12">
        <v>4827</v>
      </c>
      <c r="AE35" s="12">
        <v>299.4</v>
      </c>
      <c r="AF35" s="12">
        <v>6515.6</v>
      </c>
      <c r="AG35" s="12">
        <v>282.4</v>
      </c>
      <c r="AH35" s="12">
        <v>2336</v>
      </c>
      <c r="AI35" s="13">
        <v>849.5804794520549</v>
      </c>
      <c r="AJ35" s="13">
        <v>459.0582191780822</v>
      </c>
      <c r="AK35" s="13">
        <v>438.90410958904107</v>
      </c>
      <c r="AL35" s="13">
        <v>582.0205479452054</v>
      </c>
      <c r="AM35" s="6">
        <v>88.6176545941335</v>
      </c>
      <c r="AN35" s="6">
        <v>38.0749149072913</v>
      </c>
      <c r="AO35" s="6">
        <v>266.490291456267</v>
      </c>
      <c r="AP35" s="2" t="s">
        <v>14</v>
      </c>
      <c r="AQ35" s="2" t="s">
        <v>14</v>
      </c>
      <c r="AR35" s="2" t="s">
        <v>14</v>
      </c>
      <c r="AS35" s="2">
        <v>2012</v>
      </c>
      <c r="AT35" s="2">
        <v>2014</v>
      </c>
    </row>
    <row r="36" spans="1:46" ht="12.75">
      <c r="A36" s="4" t="s">
        <v>297</v>
      </c>
      <c r="C36" s="48" t="s">
        <v>815</v>
      </c>
      <c r="D36" s="4" t="s">
        <v>265</v>
      </c>
      <c r="E36" s="19" t="s">
        <v>848</v>
      </c>
      <c r="F36" s="5" t="s">
        <v>793</v>
      </c>
      <c r="G36" s="19">
        <v>6</v>
      </c>
      <c r="H36" s="19">
        <v>8</v>
      </c>
      <c r="I36" s="19">
        <v>6</v>
      </c>
      <c r="J36" s="19">
        <v>8</v>
      </c>
      <c r="K36" s="19">
        <v>4</v>
      </c>
      <c r="L36" s="19">
        <v>8</v>
      </c>
      <c r="M36" s="46">
        <v>-118.041583</v>
      </c>
      <c r="N36" s="46">
        <v>33.588467</v>
      </c>
      <c r="O36" s="2">
        <v>-50</v>
      </c>
      <c r="P36" s="2" t="s">
        <v>263</v>
      </c>
      <c r="Q36" s="2" t="s">
        <v>374</v>
      </c>
      <c r="R36" s="4">
        <v>1342</v>
      </c>
      <c r="S36" s="2" t="str">
        <f t="shared" si="0"/>
        <v>OC-50-BC3-6-8 cm-1342</v>
      </c>
      <c r="T36" s="42" t="s">
        <v>12</v>
      </c>
      <c r="U36" s="2" t="s">
        <v>13</v>
      </c>
      <c r="V36" s="11">
        <v>0.08976754022664388</v>
      </c>
      <c r="W36" s="11">
        <v>0.03451480781348456</v>
      </c>
      <c r="X36" s="11">
        <v>0.05000950148856654</v>
      </c>
      <c r="Y36" s="11">
        <v>0.0489514348785872</v>
      </c>
      <c r="Z36" s="12">
        <v>11348.2</v>
      </c>
      <c r="AA36" s="12">
        <v>1018.7</v>
      </c>
      <c r="AB36" s="12">
        <v>6348</v>
      </c>
      <c r="AC36" s="12">
        <v>219.1</v>
      </c>
      <c r="AD36" s="12">
        <v>6314.8</v>
      </c>
      <c r="AE36" s="12">
        <v>315.8</v>
      </c>
      <c r="AF36" s="12">
        <v>7248</v>
      </c>
      <c r="AG36" s="12">
        <v>354.8</v>
      </c>
      <c r="AH36" s="12">
        <v>2267</v>
      </c>
      <c r="AI36" s="13">
        <v>1091.0366122629027</v>
      </c>
      <c r="AJ36" s="13">
        <v>579.3647992942215</v>
      </c>
      <c r="AK36" s="13">
        <v>584.9669166299074</v>
      </c>
      <c r="AL36" s="13">
        <v>670.7366563740626</v>
      </c>
      <c r="AM36" s="6">
        <v>76.0913656539869</v>
      </c>
      <c r="AN36" s="6">
        <v>31.7612885346773</v>
      </c>
      <c r="AO36" s="6">
        <v>237.879986707605</v>
      </c>
      <c r="AP36" s="2" t="s">
        <v>14</v>
      </c>
      <c r="AQ36" s="2" t="s">
        <v>14</v>
      </c>
      <c r="AR36" s="2" t="s">
        <v>14</v>
      </c>
      <c r="AS36" s="2">
        <v>2012</v>
      </c>
      <c r="AT36" s="2">
        <v>2014</v>
      </c>
    </row>
    <row r="37" spans="1:46" ht="12.75">
      <c r="A37" s="4" t="s">
        <v>298</v>
      </c>
      <c r="C37" s="48" t="s">
        <v>815</v>
      </c>
      <c r="D37" s="4" t="s">
        <v>265</v>
      </c>
      <c r="E37" s="19" t="s">
        <v>848</v>
      </c>
      <c r="F37" s="5" t="s">
        <v>793</v>
      </c>
      <c r="G37" s="19">
        <v>6</v>
      </c>
      <c r="H37" s="19">
        <v>8</v>
      </c>
      <c r="I37" s="19">
        <v>6</v>
      </c>
      <c r="J37" s="19">
        <v>8</v>
      </c>
      <c r="K37" s="19">
        <v>4</v>
      </c>
      <c r="L37" s="19">
        <v>8</v>
      </c>
      <c r="M37" s="46">
        <v>-118.041583</v>
      </c>
      <c r="N37" s="46">
        <v>33.588467</v>
      </c>
      <c r="O37" s="2">
        <v>-50</v>
      </c>
      <c r="P37" s="2" t="s">
        <v>263</v>
      </c>
      <c r="Q37" s="2" t="s">
        <v>374</v>
      </c>
      <c r="R37" s="4">
        <v>1343</v>
      </c>
      <c r="S37" s="2" t="str">
        <f t="shared" si="0"/>
        <v>OC-50-BC3-6-8 cm-1343</v>
      </c>
      <c r="T37" s="42" t="s">
        <v>12</v>
      </c>
      <c r="U37" s="2" t="s">
        <v>13</v>
      </c>
      <c r="V37" s="11">
        <v>0.0806032796215274</v>
      </c>
      <c r="W37" s="11">
        <v>0.03637121257217692</v>
      </c>
      <c r="X37" s="11">
        <v>0.056623696599058464</v>
      </c>
      <c r="Y37" s="11">
        <v>0.04588526984342628</v>
      </c>
      <c r="Z37" s="12">
        <v>8433.9</v>
      </c>
      <c r="AA37" s="12">
        <v>679.8</v>
      </c>
      <c r="AB37" s="12">
        <v>5039.7</v>
      </c>
      <c r="AC37" s="12">
        <v>183.3</v>
      </c>
      <c r="AD37" s="12">
        <v>4545.8</v>
      </c>
      <c r="AE37" s="12">
        <v>257.4</v>
      </c>
      <c r="AF37" s="12">
        <v>5888.6</v>
      </c>
      <c r="AG37" s="12">
        <v>270.2</v>
      </c>
      <c r="AH37" s="12">
        <v>2041.9</v>
      </c>
      <c r="AI37" s="13">
        <v>892.668592977129</v>
      </c>
      <c r="AJ37" s="13">
        <v>511.5823497722709</v>
      </c>
      <c r="AK37" s="13">
        <v>470.4637837308389</v>
      </c>
      <c r="AL37" s="13">
        <v>603.2420784563396</v>
      </c>
      <c r="AM37" s="6">
        <v>52.4559171978264</v>
      </c>
      <c r="AN37" s="6">
        <v>20.4700796033557</v>
      </c>
      <c r="AO37" s="6">
        <v>180.892534586123</v>
      </c>
      <c r="AP37" s="2" t="s">
        <v>14</v>
      </c>
      <c r="AQ37" s="2" t="s">
        <v>14</v>
      </c>
      <c r="AR37" s="2" t="s">
        <v>14</v>
      </c>
      <c r="AS37" s="2">
        <v>2012</v>
      </c>
      <c r="AT37" s="2">
        <v>2014</v>
      </c>
    </row>
    <row r="38" spans="1:46" ht="12.75">
      <c r="A38" s="39" t="s">
        <v>299</v>
      </c>
      <c r="C38" s="48" t="s">
        <v>815</v>
      </c>
      <c r="D38" s="4" t="s">
        <v>265</v>
      </c>
      <c r="E38" s="19" t="s">
        <v>848</v>
      </c>
      <c r="F38" s="5" t="s">
        <v>793</v>
      </c>
      <c r="G38" s="19">
        <v>6</v>
      </c>
      <c r="H38" s="19">
        <v>8</v>
      </c>
      <c r="I38" s="19">
        <v>6</v>
      </c>
      <c r="J38" s="19">
        <v>8</v>
      </c>
      <c r="K38" s="19">
        <v>4</v>
      </c>
      <c r="L38" s="19">
        <v>8</v>
      </c>
      <c r="M38" s="46">
        <v>-118.041583</v>
      </c>
      <c r="N38" s="46">
        <v>33.588467</v>
      </c>
      <c r="O38" s="2">
        <v>-50</v>
      </c>
      <c r="P38" s="2" t="s">
        <v>263</v>
      </c>
      <c r="Q38" s="2" t="s">
        <v>374</v>
      </c>
      <c r="R38" s="39">
        <v>1344</v>
      </c>
      <c r="S38" s="2" t="str">
        <f t="shared" si="0"/>
        <v>OC-50-BC3-6-8 cm-1344</v>
      </c>
      <c r="T38" s="49" t="s">
        <v>12</v>
      </c>
      <c r="U38" s="2" t="s">
        <v>13</v>
      </c>
      <c r="V38" s="11">
        <v>0.12732738374823863</v>
      </c>
      <c r="W38" s="11">
        <v>0.06571410974933793</v>
      </c>
      <c r="X38" s="11">
        <v>0.08427745273766445</v>
      </c>
      <c r="Y38" s="11">
        <v>0.09483068973549903</v>
      </c>
      <c r="Z38" s="12">
        <v>5322.5</v>
      </c>
      <c r="AA38" s="12">
        <v>677.7</v>
      </c>
      <c r="AB38" s="12">
        <v>3247.4</v>
      </c>
      <c r="AC38" s="12">
        <v>213.4</v>
      </c>
      <c r="AD38" s="12">
        <v>2956.9</v>
      </c>
      <c r="AE38" s="12">
        <v>249.2</v>
      </c>
      <c r="AF38" s="12">
        <v>4722.1</v>
      </c>
      <c r="AG38" s="12">
        <v>447.8</v>
      </c>
      <c r="AH38" s="12">
        <v>2348.4</v>
      </c>
      <c r="AI38" s="13">
        <v>511.0032362459546</v>
      </c>
      <c r="AJ38" s="13">
        <v>294.7368421052631</v>
      </c>
      <c r="AK38" s="13">
        <v>273.0454777721001</v>
      </c>
      <c r="AL38" s="13">
        <v>440.29126213592235</v>
      </c>
      <c r="AM38" s="6">
        <v>254.409406046638</v>
      </c>
      <c r="AN38" s="6">
        <v>135.155252529207</v>
      </c>
      <c r="AO38" s="6">
        <v>593.072933273718</v>
      </c>
      <c r="AP38" s="2" t="s">
        <v>14</v>
      </c>
      <c r="AQ38" s="2" t="s">
        <v>14</v>
      </c>
      <c r="AR38" s="2" t="s">
        <v>14</v>
      </c>
      <c r="AS38" s="2">
        <v>2012</v>
      </c>
      <c r="AT38" s="2">
        <v>2014</v>
      </c>
    </row>
    <row r="39" spans="1:46" ht="12.75">
      <c r="A39" s="4" t="s">
        <v>300</v>
      </c>
      <c r="C39" s="48" t="s">
        <v>815</v>
      </c>
      <c r="D39" s="4" t="s">
        <v>265</v>
      </c>
      <c r="E39" s="19" t="s">
        <v>849</v>
      </c>
      <c r="F39" s="5" t="s">
        <v>793</v>
      </c>
      <c r="G39" s="19">
        <v>8</v>
      </c>
      <c r="H39" s="19">
        <v>10</v>
      </c>
      <c r="I39" s="19">
        <v>8</v>
      </c>
      <c r="J39" s="19">
        <v>10</v>
      </c>
      <c r="K39" s="19">
        <v>8</v>
      </c>
      <c r="L39" s="19">
        <v>12</v>
      </c>
      <c r="M39" s="46">
        <v>-118.041583</v>
      </c>
      <c r="N39" s="46">
        <v>33.588467</v>
      </c>
      <c r="O39" s="2">
        <v>-50</v>
      </c>
      <c r="P39" s="2" t="s">
        <v>263</v>
      </c>
      <c r="Q39" s="2" t="s">
        <v>374</v>
      </c>
      <c r="R39" s="4">
        <v>1283</v>
      </c>
      <c r="S39" s="2" t="str">
        <f t="shared" si="0"/>
        <v>OC-50-BC3-8-10 cm-1283</v>
      </c>
      <c r="T39" s="42" t="s">
        <v>12</v>
      </c>
      <c r="U39" s="2" t="s">
        <v>13</v>
      </c>
      <c r="V39" s="11">
        <v>0.10198300283286119</v>
      </c>
      <c r="W39" s="11">
        <v>0.051292595846496064</v>
      </c>
      <c r="X39" s="11">
        <v>0.05645979967514889</v>
      </c>
      <c r="Y39" s="11">
        <v>0.055169775448928246</v>
      </c>
      <c r="Z39" s="12">
        <v>9778.1</v>
      </c>
      <c r="AA39" s="12">
        <v>997.2</v>
      </c>
      <c r="AB39" s="12">
        <v>5349.7</v>
      </c>
      <c r="AC39" s="12">
        <v>274.4</v>
      </c>
      <c r="AD39" s="12">
        <v>5910.4</v>
      </c>
      <c r="AE39" s="12">
        <v>333.7</v>
      </c>
      <c r="AF39" s="12">
        <v>8626.1</v>
      </c>
      <c r="AG39" s="12">
        <v>475.9</v>
      </c>
      <c r="AH39" s="12">
        <v>2557.8</v>
      </c>
      <c r="AI39" s="13">
        <v>989.9896395339745</v>
      </c>
      <c r="AJ39" s="13">
        <v>516.7188599577761</v>
      </c>
      <c r="AK39" s="13">
        <v>573.6818750488701</v>
      </c>
      <c r="AL39" s="13">
        <v>836.2538118695753</v>
      </c>
      <c r="AM39" s="6">
        <v>118.215130005279</v>
      </c>
      <c r="AN39" s="6">
        <v>53.5064605000641</v>
      </c>
      <c r="AO39" s="6">
        <v>332.78719138663</v>
      </c>
      <c r="AP39" s="2" t="s">
        <v>14</v>
      </c>
      <c r="AQ39" s="2" t="s">
        <v>14</v>
      </c>
      <c r="AR39" s="2" t="s">
        <v>14</v>
      </c>
      <c r="AS39" s="2">
        <v>2012</v>
      </c>
      <c r="AT39" s="2">
        <v>2014</v>
      </c>
    </row>
    <row r="40" spans="1:46" ht="12.75">
      <c r="A40" s="4" t="s">
        <v>301</v>
      </c>
      <c r="C40" s="48" t="s">
        <v>815</v>
      </c>
      <c r="D40" s="4" t="s">
        <v>265</v>
      </c>
      <c r="E40" s="19" t="s">
        <v>849</v>
      </c>
      <c r="F40" s="5" t="s">
        <v>793</v>
      </c>
      <c r="G40" s="19">
        <v>8</v>
      </c>
      <c r="H40" s="19">
        <v>10</v>
      </c>
      <c r="I40" s="19">
        <v>8</v>
      </c>
      <c r="J40" s="19">
        <v>10</v>
      </c>
      <c r="K40" s="19">
        <v>8</v>
      </c>
      <c r="L40" s="19">
        <v>12</v>
      </c>
      <c r="M40" s="46">
        <v>-118.041583</v>
      </c>
      <c r="N40" s="46">
        <v>33.588467</v>
      </c>
      <c r="O40" s="2">
        <v>-50</v>
      </c>
      <c r="P40" s="2" t="s">
        <v>263</v>
      </c>
      <c r="Q40" s="2" t="s">
        <v>374</v>
      </c>
      <c r="R40" s="4">
        <v>1284</v>
      </c>
      <c r="S40" s="2" t="str">
        <f t="shared" si="0"/>
        <v>OC-50-BC3-8-10 cm-1284</v>
      </c>
      <c r="T40" s="42" t="s">
        <v>12</v>
      </c>
      <c r="U40" s="2" t="s">
        <v>13</v>
      </c>
      <c r="V40" s="11">
        <v>0.11045431787715813</v>
      </c>
      <c r="W40" s="11">
        <v>0.052522720150423065</v>
      </c>
      <c r="X40" s="11">
        <v>0.051409426987061</v>
      </c>
      <c r="Y40" s="11">
        <v>0.0577379705286682</v>
      </c>
      <c r="Z40" s="12">
        <v>6191.7</v>
      </c>
      <c r="AA40" s="12">
        <v>683.9</v>
      </c>
      <c r="AB40" s="12">
        <v>3191</v>
      </c>
      <c r="AC40" s="12">
        <v>167.6</v>
      </c>
      <c r="AD40" s="12">
        <v>4328</v>
      </c>
      <c r="AE40" s="12">
        <v>222.5</v>
      </c>
      <c r="AF40" s="12">
        <v>5727.6</v>
      </c>
      <c r="AG40" s="12">
        <v>330.7</v>
      </c>
      <c r="AH40" s="12">
        <v>2341.5</v>
      </c>
      <c r="AI40" s="13">
        <v>651.8826393337603</v>
      </c>
      <c r="AJ40" s="13">
        <v>318.43228699551565</v>
      </c>
      <c r="AK40" s="13">
        <v>431.4375400384369</v>
      </c>
      <c r="AL40" s="13">
        <v>574.3935938500961</v>
      </c>
      <c r="AM40" s="6">
        <v>153.976942996517</v>
      </c>
      <c r="AN40" s="6">
        <v>73.2780117835843</v>
      </c>
      <c r="AO40" s="6">
        <v>406.234159286879</v>
      </c>
      <c r="AP40" s="2" t="s">
        <v>14</v>
      </c>
      <c r="AQ40" s="2" t="s">
        <v>14</v>
      </c>
      <c r="AR40" s="2" t="s">
        <v>14</v>
      </c>
      <c r="AS40" s="2">
        <v>2012</v>
      </c>
      <c r="AT40" s="2">
        <v>2014</v>
      </c>
    </row>
    <row r="41" spans="1:46" ht="12.75">
      <c r="A41" s="4" t="s">
        <v>302</v>
      </c>
      <c r="C41" s="48" t="s">
        <v>815</v>
      </c>
      <c r="D41" s="4" t="s">
        <v>265</v>
      </c>
      <c r="E41" s="19" t="s">
        <v>849</v>
      </c>
      <c r="F41" s="5" t="s">
        <v>793</v>
      </c>
      <c r="G41" s="19">
        <v>8</v>
      </c>
      <c r="H41" s="19">
        <v>10</v>
      </c>
      <c r="I41" s="19">
        <v>8</v>
      </c>
      <c r="J41" s="19">
        <v>10</v>
      </c>
      <c r="K41" s="19">
        <v>8</v>
      </c>
      <c r="L41" s="19">
        <v>12</v>
      </c>
      <c r="M41" s="46">
        <v>-118.041583</v>
      </c>
      <c r="N41" s="46">
        <v>33.588467</v>
      </c>
      <c r="O41" s="2">
        <v>-50</v>
      </c>
      <c r="P41" s="2" t="s">
        <v>263</v>
      </c>
      <c r="Q41" s="2" t="s">
        <v>374</v>
      </c>
      <c r="R41" s="4">
        <v>1285</v>
      </c>
      <c r="S41" s="2" t="str">
        <f t="shared" si="0"/>
        <v>OC-50-BC3-8-10 cm-1285</v>
      </c>
      <c r="T41" s="42" t="s">
        <v>12</v>
      </c>
      <c r="U41" s="2" t="s">
        <v>13</v>
      </c>
      <c r="V41" s="11">
        <v>0.07325546570829589</v>
      </c>
      <c r="W41" s="11">
        <v>0.0460617719354494</v>
      </c>
      <c r="X41" s="11">
        <v>0.03177002831774541</v>
      </c>
      <c r="Y41" s="11">
        <v>0.04764903804676041</v>
      </c>
      <c r="Z41" s="12">
        <v>10017</v>
      </c>
      <c r="AA41" s="12">
        <v>733.8</v>
      </c>
      <c r="AB41" s="12">
        <v>5614.2</v>
      </c>
      <c r="AC41" s="12">
        <v>258.6</v>
      </c>
      <c r="AD41" s="12">
        <v>8863.7</v>
      </c>
      <c r="AE41" s="12">
        <v>281.6</v>
      </c>
      <c r="AF41" s="12">
        <v>11591</v>
      </c>
      <c r="AG41" s="12">
        <v>552.3</v>
      </c>
      <c r="AH41" s="12">
        <v>2281.2</v>
      </c>
      <c r="AI41" s="13">
        <v>1451.5370857443452</v>
      </c>
      <c r="AJ41" s="13">
        <v>792.92582851131</v>
      </c>
      <c r="AK41" s="13">
        <v>1234.7678414869367</v>
      </c>
      <c r="AL41" s="13">
        <v>1639.5477818691916</v>
      </c>
      <c r="AM41" s="6">
        <v>36.4801123596174</v>
      </c>
      <c r="AN41" s="6">
        <v>13.2540731383831</v>
      </c>
      <c r="AO41" s="6">
        <v>134.619752357409</v>
      </c>
      <c r="AP41" s="2" t="s">
        <v>14</v>
      </c>
      <c r="AQ41" s="2" t="s">
        <v>14</v>
      </c>
      <c r="AR41" s="2" t="s">
        <v>14</v>
      </c>
      <c r="AS41" s="2">
        <v>2012</v>
      </c>
      <c r="AT41" s="2">
        <v>2014</v>
      </c>
    </row>
    <row r="42" spans="1:46" ht="12.75">
      <c r="A42" s="4" t="s">
        <v>303</v>
      </c>
      <c r="C42" s="48" t="s">
        <v>815</v>
      </c>
      <c r="D42" s="4" t="s">
        <v>265</v>
      </c>
      <c r="E42" s="19" t="s">
        <v>849</v>
      </c>
      <c r="F42" s="5" t="s">
        <v>793</v>
      </c>
      <c r="G42" s="19">
        <v>8</v>
      </c>
      <c r="H42" s="19">
        <v>10</v>
      </c>
      <c r="I42" s="19">
        <v>8</v>
      </c>
      <c r="J42" s="19">
        <v>10</v>
      </c>
      <c r="K42" s="19">
        <v>8</v>
      </c>
      <c r="L42" s="19">
        <v>12</v>
      </c>
      <c r="M42" s="46">
        <v>-118.041583</v>
      </c>
      <c r="N42" s="46">
        <v>33.588467</v>
      </c>
      <c r="O42" s="2">
        <v>-50</v>
      </c>
      <c r="P42" s="2" t="s">
        <v>263</v>
      </c>
      <c r="Q42" s="2" t="s">
        <v>374</v>
      </c>
      <c r="R42" s="4">
        <v>1286</v>
      </c>
      <c r="S42" s="2" t="str">
        <f t="shared" si="0"/>
        <v>OC-50-BC3-8-10 cm-1286</v>
      </c>
      <c r="T42" s="42" t="s">
        <v>12</v>
      </c>
      <c r="U42" s="2" t="s">
        <v>13</v>
      </c>
      <c r="V42" s="11">
        <v>0.11650485436893204</v>
      </c>
      <c r="W42" s="11">
        <v>0.055036223416686146</v>
      </c>
      <c r="X42" s="11">
        <v>0.0695799323113677</v>
      </c>
      <c r="Y42" s="11">
        <v>0.06402229142763481</v>
      </c>
      <c r="Z42" s="12">
        <v>4995.5</v>
      </c>
      <c r="AA42" s="12">
        <v>582</v>
      </c>
      <c r="AB42" s="12">
        <v>2567.4</v>
      </c>
      <c r="AC42" s="12">
        <v>141.3</v>
      </c>
      <c r="AD42" s="12">
        <v>2009.2</v>
      </c>
      <c r="AE42" s="12">
        <v>139.8</v>
      </c>
      <c r="AF42" s="12">
        <v>3050.5</v>
      </c>
      <c r="AG42" s="12">
        <v>195.3</v>
      </c>
      <c r="AH42" s="12">
        <v>2508.2</v>
      </c>
      <c r="AI42" s="13">
        <v>444.74124870425015</v>
      </c>
      <c r="AJ42" s="13">
        <v>215.9875608005742</v>
      </c>
      <c r="AK42" s="13">
        <v>171.35794593732558</v>
      </c>
      <c r="AL42" s="13">
        <v>258.8150865162268</v>
      </c>
      <c r="AM42" s="6">
        <v>191.099244180931</v>
      </c>
      <c r="AN42" s="6">
        <v>95.1940074940006</v>
      </c>
      <c r="AO42" s="6">
        <v>482.956649395142</v>
      </c>
      <c r="AP42" s="2" t="s">
        <v>14</v>
      </c>
      <c r="AQ42" s="2" t="s">
        <v>14</v>
      </c>
      <c r="AR42" s="2" t="s">
        <v>14</v>
      </c>
      <c r="AS42" s="2">
        <v>2012</v>
      </c>
      <c r="AT42" s="2">
        <v>2014</v>
      </c>
    </row>
    <row r="43" spans="1:46" ht="12.75">
      <c r="A43" s="4" t="s">
        <v>304</v>
      </c>
      <c r="C43" s="48" t="s">
        <v>815</v>
      </c>
      <c r="D43" s="4" t="s">
        <v>265</v>
      </c>
      <c r="E43" s="19" t="s">
        <v>849</v>
      </c>
      <c r="F43" s="5" t="s">
        <v>793</v>
      </c>
      <c r="G43" s="19">
        <v>8</v>
      </c>
      <c r="H43" s="19">
        <v>10</v>
      </c>
      <c r="I43" s="19">
        <v>8</v>
      </c>
      <c r="J43" s="19">
        <v>10</v>
      </c>
      <c r="K43" s="19">
        <v>8</v>
      </c>
      <c r="L43" s="19">
        <v>12</v>
      </c>
      <c r="M43" s="46">
        <v>-118.041583</v>
      </c>
      <c r="N43" s="46">
        <v>33.588467</v>
      </c>
      <c r="O43" s="2">
        <v>-50</v>
      </c>
      <c r="P43" s="2" t="s">
        <v>263</v>
      </c>
      <c r="Q43" s="2" t="s">
        <v>374</v>
      </c>
      <c r="R43" s="4">
        <v>1287</v>
      </c>
      <c r="S43" s="2" t="str">
        <f t="shared" si="0"/>
        <v>OC-50-BC3-8-10 cm-1287</v>
      </c>
      <c r="T43" s="42" t="s">
        <v>12</v>
      </c>
      <c r="U43" s="2" t="s">
        <v>13</v>
      </c>
      <c r="V43" s="11">
        <v>0.09265663357882378</v>
      </c>
      <c r="W43" s="11">
        <v>0.03960567652475355</v>
      </c>
      <c r="X43" s="11">
        <v>0.05351433771088485</v>
      </c>
      <c r="Y43" s="11">
        <v>0.03963426201105307</v>
      </c>
      <c r="Z43" s="12">
        <v>9369</v>
      </c>
      <c r="AA43" s="12">
        <v>868.1</v>
      </c>
      <c r="AB43" s="12">
        <v>4615.5</v>
      </c>
      <c r="AC43" s="12">
        <v>182.8</v>
      </c>
      <c r="AD43" s="12">
        <v>6099.3</v>
      </c>
      <c r="AE43" s="12">
        <v>326.4</v>
      </c>
      <c r="AF43" s="12">
        <v>7907.3</v>
      </c>
      <c r="AG43" s="12">
        <v>313.4</v>
      </c>
      <c r="AH43" s="12">
        <v>2231.6</v>
      </c>
      <c r="AI43" s="13">
        <v>917.4672880444525</v>
      </c>
      <c r="AJ43" s="13">
        <v>430.03226384656756</v>
      </c>
      <c r="AK43" s="13">
        <v>575.8827746908048</v>
      </c>
      <c r="AL43" s="13">
        <v>736.7538985481269</v>
      </c>
      <c r="AM43" s="6">
        <v>85.4074931846522</v>
      </c>
      <c r="AN43" s="6">
        <v>36.4143306151776</v>
      </c>
      <c r="AO43" s="6">
        <v>259.450286878451</v>
      </c>
      <c r="AP43" s="2" t="s">
        <v>14</v>
      </c>
      <c r="AQ43" s="2" t="s">
        <v>14</v>
      </c>
      <c r="AR43" s="2" t="s">
        <v>14</v>
      </c>
      <c r="AS43" s="2">
        <v>2012</v>
      </c>
      <c r="AT43" s="2">
        <v>2014</v>
      </c>
    </row>
    <row r="44" spans="1:46" ht="12.75">
      <c r="A44" s="4" t="s">
        <v>305</v>
      </c>
      <c r="C44" s="48" t="s">
        <v>815</v>
      </c>
      <c r="D44" s="4" t="s">
        <v>265</v>
      </c>
      <c r="E44" s="19" t="s">
        <v>849</v>
      </c>
      <c r="F44" s="5" t="s">
        <v>793</v>
      </c>
      <c r="G44" s="19">
        <v>8</v>
      </c>
      <c r="H44" s="19">
        <v>10</v>
      </c>
      <c r="I44" s="19">
        <v>8</v>
      </c>
      <c r="J44" s="19">
        <v>10</v>
      </c>
      <c r="K44" s="19">
        <v>8</v>
      </c>
      <c r="L44" s="19">
        <v>12</v>
      </c>
      <c r="M44" s="46">
        <v>-118.041583</v>
      </c>
      <c r="N44" s="46">
        <v>33.588467</v>
      </c>
      <c r="O44" s="2">
        <v>-50</v>
      </c>
      <c r="P44" s="2" t="s">
        <v>263</v>
      </c>
      <c r="Q44" s="2" t="s">
        <v>374</v>
      </c>
      <c r="R44" s="4">
        <v>1288</v>
      </c>
      <c r="S44" s="2" t="str">
        <f t="shared" si="0"/>
        <v>OC-50-BC3-8-10 cm-1288</v>
      </c>
      <c r="T44" s="42" t="s">
        <v>12</v>
      </c>
      <c r="U44" s="2" t="s">
        <v>13</v>
      </c>
      <c r="V44" s="11">
        <v>0.08255695114133975</v>
      </c>
      <c r="W44" s="11">
        <v>0.042264140166497696</v>
      </c>
      <c r="X44" s="11">
        <v>0.05782162973837268</v>
      </c>
      <c r="Y44" s="11">
        <v>0.047918133087876985</v>
      </c>
      <c r="Z44" s="12">
        <v>7768.94</v>
      </c>
      <c r="AA44" s="12">
        <v>641.38</v>
      </c>
      <c r="AB44" s="12">
        <v>3501.55</v>
      </c>
      <c r="AC44" s="12">
        <v>147.99</v>
      </c>
      <c r="AD44" s="12">
        <v>4468.57</v>
      </c>
      <c r="AE44" s="12">
        <v>258.38</v>
      </c>
      <c r="AF44" s="12">
        <v>6464.15</v>
      </c>
      <c r="AG44" s="12">
        <v>309.75</v>
      </c>
      <c r="AH44" s="12">
        <v>1621.04</v>
      </c>
      <c r="AI44" s="13">
        <v>1037.6449686620936</v>
      </c>
      <c r="AJ44" s="13">
        <v>450.2714306864729</v>
      </c>
      <c r="AK44" s="13">
        <v>583.1996742831763</v>
      </c>
      <c r="AL44" s="13">
        <v>835.7474214084785</v>
      </c>
      <c r="AM44" s="6">
        <v>57.1781339263479</v>
      </c>
      <c r="AN44" s="6">
        <v>22.6613222622873</v>
      </c>
      <c r="AO44" s="6">
        <v>192.667748202538</v>
      </c>
      <c r="AP44" s="2" t="s">
        <v>14</v>
      </c>
      <c r="AQ44" s="2" t="s">
        <v>14</v>
      </c>
      <c r="AR44" s="2" t="s">
        <v>14</v>
      </c>
      <c r="AS44" s="2">
        <v>2012</v>
      </c>
      <c r="AT44" s="2">
        <v>2014</v>
      </c>
    </row>
    <row r="45" spans="1:46" ht="12.75">
      <c r="A45" s="4" t="s">
        <v>306</v>
      </c>
      <c r="C45" s="48" t="s">
        <v>815</v>
      </c>
      <c r="D45" s="4" t="s">
        <v>265</v>
      </c>
      <c r="E45" s="19" t="s">
        <v>849</v>
      </c>
      <c r="F45" s="5" t="s">
        <v>793</v>
      </c>
      <c r="G45" s="19">
        <v>8</v>
      </c>
      <c r="H45" s="19">
        <v>10</v>
      </c>
      <c r="I45" s="19">
        <v>8</v>
      </c>
      <c r="J45" s="19">
        <v>10</v>
      </c>
      <c r="K45" s="19">
        <v>8</v>
      </c>
      <c r="L45" s="19">
        <v>12</v>
      </c>
      <c r="M45" s="46">
        <v>-118.041583</v>
      </c>
      <c r="N45" s="46">
        <v>33.588467</v>
      </c>
      <c r="O45" s="2">
        <v>-50</v>
      </c>
      <c r="P45" s="2" t="s">
        <v>263</v>
      </c>
      <c r="Q45" s="2" t="s">
        <v>374</v>
      </c>
      <c r="R45" s="4">
        <v>1289</v>
      </c>
      <c r="S45" s="2" t="str">
        <f t="shared" si="0"/>
        <v>OC-50-BC3-8-10 cm-1289</v>
      </c>
      <c r="T45" s="42" t="s">
        <v>12</v>
      </c>
      <c r="U45" s="2" t="s">
        <v>13</v>
      </c>
      <c r="V45" s="11">
        <v>0.12829605284495713</v>
      </c>
      <c r="W45" s="11">
        <v>0.0631746946556425</v>
      </c>
      <c r="X45" s="11">
        <v>0.08033770380763462</v>
      </c>
      <c r="Y45" s="11">
        <v>0.0880468606992495</v>
      </c>
      <c r="Z45" s="12">
        <v>9249.7</v>
      </c>
      <c r="AA45" s="12">
        <v>1186.7</v>
      </c>
      <c r="AB45" s="12">
        <v>4511.3</v>
      </c>
      <c r="AC45" s="12">
        <v>285</v>
      </c>
      <c r="AD45" s="12">
        <v>4133.8</v>
      </c>
      <c r="AE45" s="12">
        <v>332.1</v>
      </c>
      <c r="AF45" s="12">
        <v>5463</v>
      </c>
      <c r="AG45" s="12">
        <v>481</v>
      </c>
      <c r="AH45" s="12">
        <v>2423.1</v>
      </c>
      <c r="AI45" s="13">
        <v>861.4089389624862</v>
      </c>
      <c r="AJ45" s="13">
        <v>395.8813090668978</v>
      </c>
      <c r="AK45" s="13">
        <v>368.61045767818086</v>
      </c>
      <c r="AL45" s="13">
        <v>490.61120052824896</v>
      </c>
      <c r="AM45" s="6">
        <v>261.420064655164</v>
      </c>
      <c r="AN45" s="6">
        <v>139.76556010521</v>
      </c>
      <c r="AO45" s="6">
        <v>605.325397646159</v>
      </c>
      <c r="AP45" s="2" t="s">
        <v>14</v>
      </c>
      <c r="AQ45" s="2" t="s">
        <v>14</v>
      </c>
      <c r="AR45" s="2" t="s">
        <v>14</v>
      </c>
      <c r="AS45" s="2">
        <v>2012</v>
      </c>
      <c r="AT45" s="2">
        <v>2014</v>
      </c>
    </row>
    <row r="46" spans="1:46" ht="12.75">
      <c r="A46" s="4" t="s">
        <v>307</v>
      </c>
      <c r="C46" s="48" t="s">
        <v>815</v>
      </c>
      <c r="D46" s="4" t="s">
        <v>265</v>
      </c>
      <c r="E46" s="19" t="s">
        <v>849</v>
      </c>
      <c r="F46" s="5" t="s">
        <v>793</v>
      </c>
      <c r="G46" s="19">
        <v>8</v>
      </c>
      <c r="H46" s="19">
        <v>10</v>
      </c>
      <c r="I46" s="19">
        <v>8</v>
      </c>
      <c r="J46" s="19">
        <v>10</v>
      </c>
      <c r="K46" s="19">
        <v>8</v>
      </c>
      <c r="L46" s="19">
        <v>12</v>
      </c>
      <c r="M46" s="46">
        <v>-118.041583</v>
      </c>
      <c r="N46" s="46">
        <v>33.588467</v>
      </c>
      <c r="O46" s="2">
        <v>-50</v>
      </c>
      <c r="P46" s="2" t="s">
        <v>263</v>
      </c>
      <c r="Q46" s="2" t="s">
        <v>374</v>
      </c>
      <c r="R46" s="4">
        <v>1291</v>
      </c>
      <c r="S46" s="2" t="str">
        <f t="shared" si="0"/>
        <v>OC-50-BC3-8-10 cm-1291</v>
      </c>
      <c r="T46" s="42" t="s">
        <v>12</v>
      </c>
      <c r="U46" s="2" t="s">
        <v>13</v>
      </c>
      <c r="V46" s="11">
        <v>0.08757321289958366</v>
      </c>
      <c r="W46" s="11">
        <v>0.041970671097305505</v>
      </c>
      <c r="X46" s="11">
        <v>0.054251326517406495</v>
      </c>
      <c r="Y46" s="11">
        <v>0.04983545788100012</v>
      </c>
      <c r="Z46" s="12">
        <v>7085.5</v>
      </c>
      <c r="AA46" s="12">
        <v>620.5</v>
      </c>
      <c r="AB46" s="12">
        <v>4152.9</v>
      </c>
      <c r="AC46" s="12">
        <v>174.3</v>
      </c>
      <c r="AD46" s="12">
        <v>3863.5</v>
      </c>
      <c r="AE46" s="12">
        <v>209.6</v>
      </c>
      <c r="AF46" s="12">
        <v>5287.4</v>
      </c>
      <c r="AG46" s="12">
        <v>263.5</v>
      </c>
      <c r="AH46" s="12">
        <v>2340.3</v>
      </c>
      <c r="AI46" s="13">
        <v>694.7681921121224</v>
      </c>
      <c r="AJ46" s="13">
        <v>390.1376746570952</v>
      </c>
      <c r="AK46" s="13">
        <v>367.22817587488777</v>
      </c>
      <c r="AL46" s="13">
        <v>500.46570952441994</v>
      </c>
      <c r="AM46" s="6">
        <v>70.3959233924904</v>
      </c>
      <c r="AN46" s="6">
        <v>28.9204885670189</v>
      </c>
      <c r="AO46" s="6">
        <v>224.130917519953</v>
      </c>
      <c r="AP46" s="2" t="s">
        <v>14</v>
      </c>
      <c r="AQ46" s="2" t="s">
        <v>14</v>
      </c>
      <c r="AR46" s="2" t="s">
        <v>14</v>
      </c>
      <c r="AS46" s="2">
        <v>2012</v>
      </c>
      <c r="AT46" s="2">
        <v>2014</v>
      </c>
    </row>
    <row r="47" spans="1:46" ht="12.75">
      <c r="A47" s="39">
        <v>10803</v>
      </c>
      <c r="C47" s="48" t="s">
        <v>815</v>
      </c>
      <c r="D47" s="4" t="s">
        <v>265</v>
      </c>
      <c r="E47" s="19" t="s">
        <v>849</v>
      </c>
      <c r="F47" s="5" t="s">
        <v>793</v>
      </c>
      <c r="G47" s="19">
        <v>8</v>
      </c>
      <c r="H47" s="19">
        <v>10</v>
      </c>
      <c r="I47" s="19">
        <v>8</v>
      </c>
      <c r="J47" s="19">
        <v>10</v>
      </c>
      <c r="K47" s="19">
        <v>8</v>
      </c>
      <c r="L47" s="19">
        <v>12</v>
      </c>
      <c r="M47" s="46">
        <v>-118.041583</v>
      </c>
      <c r="N47" s="46">
        <v>33.588467</v>
      </c>
      <c r="O47" s="2">
        <v>-50</v>
      </c>
      <c r="P47" s="2" t="s">
        <v>263</v>
      </c>
      <c r="Q47" s="2" t="s">
        <v>374</v>
      </c>
      <c r="R47" s="39">
        <v>1336</v>
      </c>
      <c r="S47" s="2" t="str">
        <f t="shared" si="0"/>
        <v>OC-50-BC3-8-10 cm-1336</v>
      </c>
      <c r="T47" s="49" t="s">
        <v>12</v>
      </c>
      <c r="U47" s="2" t="s">
        <v>13</v>
      </c>
      <c r="V47" s="11">
        <v>0.09867701976500591</v>
      </c>
      <c r="W47" s="11">
        <v>0.04412327911148737</v>
      </c>
      <c r="X47" s="11">
        <v>0.05066547366066436</v>
      </c>
      <c r="Y47" s="11">
        <v>0.04935717079448391</v>
      </c>
      <c r="Z47" s="12">
        <v>8783.2</v>
      </c>
      <c r="AA47" s="12">
        <v>866.7</v>
      </c>
      <c r="AB47" s="12">
        <v>4961.1</v>
      </c>
      <c r="AC47" s="12">
        <v>218.9</v>
      </c>
      <c r="AD47" s="12">
        <v>6258.7</v>
      </c>
      <c r="AE47" s="12">
        <v>317.1</v>
      </c>
      <c r="AF47" s="12">
        <v>7925.9</v>
      </c>
      <c r="AG47" s="12">
        <v>391.2</v>
      </c>
      <c r="AH47" s="12">
        <v>2442.7</v>
      </c>
      <c r="AI47" s="13">
        <v>790.1011176157533</v>
      </c>
      <c r="AJ47" s="13">
        <v>424.1208498792321</v>
      </c>
      <c r="AK47" s="13">
        <v>538.4042248331765</v>
      </c>
      <c r="AL47" s="13">
        <v>680.975969214394</v>
      </c>
      <c r="AM47" s="6">
        <v>106.413990943727</v>
      </c>
      <c r="AN47" s="6">
        <v>47.251149643116</v>
      </c>
      <c r="AO47" s="6">
        <v>306.484147818603</v>
      </c>
      <c r="AP47" s="2" t="s">
        <v>14</v>
      </c>
      <c r="AQ47" s="2" t="s">
        <v>14</v>
      </c>
      <c r="AR47" s="2" t="s">
        <v>14</v>
      </c>
      <c r="AS47" s="2">
        <v>2012</v>
      </c>
      <c r="AT47" s="2">
        <v>2014</v>
      </c>
    </row>
    <row r="48" spans="1:46" ht="12.75">
      <c r="A48" s="4" t="s">
        <v>308</v>
      </c>
      <c r="C48" s="48" t="s">
        <v>815</v>
      </c>
      <c r="D48" s="4" t="s">
        <v>265</v>
      </c>
      <c r="E48" s="19" t="s">
        <v>850</v>
      </c>
      <c r="F48" s="5" t="s">
        <v>793</v>
      </c>
      <c r="G48" s="19">
        <v>10</v>
      </c>
      <c r="H48" s="19">
        <v>12</v>
      </c>
      <c r="I48" s="19">
        <v>10</v>
      </c>
      <c r="J48" s="19">
        <v>12</v>
      </c>
      <c r="K48" s="19">
        <v>8</v>
      </c>
      <c r="L48" s="19">
        <v>12</v>
      </c>
      <c r="M48" s="46">
        <v>-118.041583</v>
      </c>
      <c r="N48" s="46">
        <v>33.588467</v>
      </c>
      <c r="O48" s="2">
        <v>-50</v>
      </c>
      <c r="P48" s="2" t="s">
        <v>263</v>
      </c>
      <c r="Q48" s="2" t="s">
        <v>374</v>
      </c>
      <c r="R48" s="4">
        <v>1292</v>
      </c>
      <c r="S48" s="2" t="str">
        <f t="shared" si="0"/>
        <v>OC-50-BC3-10-12 cm-1292</v>
      </c>
      <c r="T48" s="42" t="s">
        <v>12</v>
      </c>
      <c r="U48" s="2" t="s">
        <v>13</v>
      </c>
      <c r="V48" s="11">
        <v>0.12238606287991158</v>
      </c>
      <c r="W48" s="11">
        <v>0.05739873804192957</v>
      </c>
      <c r="X48" s="11">
        <v>0.06982516132590591</v>
      </c>
      <c r="Y48" s="11">
        <v>0.07883567942279125</v>
      </c>
      <c r="Z48" s="12">
        <v>3438.3</v>
      </c>
      <c r="AA48" s="12">
        <v>420.8</v>
      </c>
      <c r="AB48" s="12">
        <v>1965.2</v>
      </c>
      <c r="AC48" s="12">
        <v>112.8</v>
      </c>
      <c r="AD48" s="12">
        <v>1813.1</v>
      </c>
      <c r="AE48" s="12">
        <v>126.6</v>
      </c>
      <c r="AF48" s="12">
        <v>2827.4</v>
      </c>
      <c r="AG48" s="12">
        <v>222.9</v>
      </c>
      <c r="AH48" s="12">
        <v>2690.9</v>
      </c>
      <c r="AI48" s="13">
        <v>441.71199227024414</v>
      </c>
      <c r="AJ48" s="13">
        <v>237.8475602958118</v>
      </c>
      <c r="AK48" s="13">
        <v>222.01776357352557</v>
      </c>
      <c r="AL48" s="13">
        <v>349.13686870563754</v>
      </c>
      <c r="AM48" s="6">
        <v>221.601699394322</v>
      </c>
      <c r="AN48" s="6">
        <v>113.823542905906</v>
      </c>
      <c r="AO48" s="6">
        <v>536.317644279781</v>
      </c>
      <c r="AP48" s="2" t="s">
        <v>14</v>
      </c>
      <c r="AQ48" s="2" t="s">
        <v>14</v>
      </c>
      <c r="AR48" s="2" t="s">
        <v>14</v>
      </c>
      <c r="AS48" s="2">
        <v>2012</v>
      </c>
      <c r="AT48" s="2">
        <v>2014</v>
      </c>
    </row>
    <row r="49" spans="1:46" ht="12.75">
      <c r="A49" s="4" t="s">
        <v>309</v>
      </c>
      <c r="C49" s="48" t="s">
        <v>815</v>
      </c>
      <c r="D49" s="4" t="s">
        <v>265</v>
      </c>
      <c r="E49" s="19" t="s">
        <v>850</v>
      </c>
      <c r="F49" s="5" t="s">
        <v>793</v>
      </c>
      <c r="G49" s="19">
        <v>10</v>
      </c>
      <c r="H49" s="19">
        <v>12</v>
      </c>
      <c r="I49" s="19">
        <v>10</v>
      </c>
      <c r="J49" s="19">
        <v>12</v>
      </c>
      <c r="K49" s="19">
        <v>8</v>
      </c>
      <c r="L49" s="19">
        <v>12</v>
      </c>
      <c r="M49" s="46">
        <v>-118.041583</v>
      </c>
      <c r="N49" s="46">
        <v>33.588467</v>
      </c>
      <c r="O49" s="2">
        <v>-50</v>
      </c>
      <c r="P49" s="2" t="s">
        <v>263</v>
      </c>
      <c r="Q49" s="2" t="s">
        <v>374</v>
      </c>
      <c r="R49" s="4">
        <v>1293</v>
      </c>
      <c r="S49" s="2" t="str">
        <f t="shared" si="0"/>
        <v>OC-50-BC3-10-12 cm-1293</v>
      </c>
      <c r="T49" s="42" t="s">
        <v>12</v>
      </c>
      <c r="U49" s="2" t="s">
        <v>13</v>
      </c>
      <c r="V49" s="11">
        <v>0.09096168680894831</v>
      </c>
      <c r="W49" s="11">
        <v>0.040048291078639525</v>
      </c>
      <c r="X49" s="11">
        <v>0.044010063866847304</v>
      </c>
      <c r="Y49" s="11">
        <v>0.04537192733493386</v>
      </c>
      <c r="Z49" s="12">
        <v>9333.6</v>
      </c>
      <c r="AA49" s="12">
        <v>849</v>
      </c>
      <c r="AB49" s="12">
        <v>4804.2</v>
      </c>
      <c r="AC49" s="12">
        <v>192.4</v>
      </c>
      <c r="AD49" s="12">
        <v>7750.5</v>
      </c>
      <c r="AE49" s="12">
        <v>341.1</v>
      </c>
      <c r="AF49" s="12">
        <v>10288.3</v>
      </c>
      <c r="AG49" s="12">
        <v>466.8</v>
      </c>
      <c r="AH49" s="12">
        <v>2505.5</v>
      </c>
      <c r="AI49" s="13">
        <v>812.819796447815</v>
      </c>
      <c r="AJ49" s="13">
        <v>398.85052883655953</v>
      </c>
      <c r="AK49" s="13">
        <v>645.9070045899022</v>
      </c>
      <c r="AL49" s="13">
        <v>858.5192576332067</v>
      </c>
      <c r="AM49" s="6">
        <v>79.113791428392</v>
      </c>
      <c r="AN49" s="6">
        <v>33.2587994007514</v>
      </c>
      <c r="AO49" s="6">
        <v>245.252655384136</v>
      </c>
      <c r="AP49" s="2" t="s">
        <v>14</v>
      </c>
      <c r="AQ49" s="2" t="s">
        <v>14</v>
      </c>
      <c r="AR49" s="2" t="s">
        <v>14</v>
      </c>
      <c r="AS49" s="2">
        <v>2012</v>
      </c>
      <c r="AT49" s="2">
        <v>2014</v>
      </c>
    </row>
    <row r="50" spans="1:46" ht="12.75">
      <c r="A50" s="39" t="s">
        <v>310</v>
      </c>
      <c r="C50" s="48" t="s">
        <v>815</v>
      </c>
      <c r="D50" s="4" t="s">
        <v>265</v>
      </c>
      <c r="E50" s="19" t="s">
        <v>850</v>
      </c>
      <c r="F50" s="5" t="s">
        <v>793</v>
      </c>
      <c r="G50" s="19">
        <v>10</v>
      </c>
      <c r="H50" s="19">
        <v>12</v>
      </c>
      <c r="I50" s="19">
        <v>10</v>
      </c>
      <c r="J50" s="19">
        <v>12</v>
      </c>
      <c r="K50" s="19">
        <v>8</v>
      </c>
      <c r="L50" s="19">
        <v>12</v>
      </c>
      <c r="M50" s="46">
        <v>-118.041583</v>
      </c>
      <c r="N50" s="46">
        <v>33.588467</v>
      </c>
      <c r="O50" s="2">
        <v>-50</v>
      </c>
      <c r="P50" s="2" t="s">
        <v>263</v>
      </c>
      <c r="Q50" s="2" t="s">
        <v>374</v>
      </c>
      <c r="R50" s="39">
        <v>1294</v>
      </c>
      <c r="S50" s="2" t="str">
        <f t="shared" si="0"/>
        <v>OC-50-BC3-10-12 cm-1294</v>
      </c>
      <c r="T50" s="49" t="s">
        <v>12</v>
      </c>
      <c r="U50" s="2" t="s">
        <v>13</v>
      </c>
      <c r="V50" s="11">
        <v>0.0831268507886626</v>
      </c>
      <c r="W50" s="11">
        <v>0.03261413756109191</v>
      </c>
      <c r="X50" s="11">
        <v>0.06352557776604778</v>
      </c>
      <c r="Y50" s="11">
        <v>0.03724085668404814</v>
      </c>
      <c r="Z50" s="12">
        <v>6618.8</v>
      </c>
      <c r="AA50" s="12">
        <v>550.2</v>
      </c>
      <c r="AB50" s="12">
        <v>4194.5</v>
      </c>
      <c r="AC50" s="12">
        <v>136.8</v>
      </c>
      <c r="AD50" s="12">
        <v>4357.3</v>
      </c>
      <c r="AE50" s="12">
        <v>276.8</v>
      </c>
      <c r="AF50" s="12">
        <v>5542.3</v>
      </c>
      <c r="AG50" s="12">
        <v>206.4</v>
      </c>
      <c r="AH50" s="12">
        <v>1845.2</v>
      </c>
      <c r="AI50" s="13">
        <v>777.0431389551268</v>
      </c>
      <c r="AJ50" s="13">
        <v>469.4667244743117</v>
      </c>
      <c r="AK50" s="13">
        <v>502.2870149577282</v>
      </c>
      <c r="AL50" s="13">
        <v>623.0977671797094</v>
      </c>
      <c r="AM50" s="6">
        <v>57.1781339263479</v>
      </c>
      <c r="AN50" s="6">
        <v>22.6613222622873</v>
      </c>
      <c r="AO50" s="6">
        <v>192.667748202538</v>
      </c>
      <c r="AP50" s="2" t="s">
        <v>14</v>
      </c>
      <c r="AQ50" s="2" t="s">
        <v>14</v>
      </c>
      <c r="AR50" s="2" t="s">
        <v>14</v>
      </c>
      <c r="AS50" s="2">
        <v>2012</v>
      </c>
      <c r="AT50" s="2">
        <v>2014</v>
      </c>
    </row>
    <row r="51" spans="1:46" ht="12.75">
      <c r="A51" s="4" t="s">
        <v>311</v>
      </c>
      <c r="C51" s="48" t="s">
        <v>815</v>
      </c>
      <c r="D51" s="4" t="s">
        <v>265</v>
      </c>
      <c r="E51" s="19" t="s">
        <v>851</v>
      </c>
      <c r="F51" s="5" t="s">
        <v>793</v>
      </c>
      <c r="G51" s="19">
        <v>12</v>
      </c>
      <c r="H51" s="19">
        <v>14</v>
      </c>
      <c r="I51" s="19">
        <v>12</v>
      </c>
      <c r="J51" s="19">
        <v>14</v>
      </c>
      <c r="K51" s="19">
        <v>12</v>
      </c>
      <c r="L51" s="19">
        <v>16</v>
      </c>
      <c r="M51" s="46">
        <v>-118.041583</v>
      </c>
      <c r="N51" s="46">
        <v>33.588467</v>
      </c>
      <c r="O51" s="2">
        <v>-50</v>
      </c>
      <c r="P51" s="2" t="s">
        <v>263</v>
      </c>
      <c r="Q51" s="2" t="s">
        <v>374</v>
      </c>
      <c r="R51" s="4">
        <v>1295</v>
      </c>
      <c r="S51" s="2" t="str">
        <f t="shared" si="0"/>
        <v>OC-50-BC3-12-14 cm-1295</v>
      </c>
      <c r="T51" s="42" t="s">
        <v>12</v>
      </c>
      <c r="U51" s="2" t="s">
        <v>13</v>
      </c>
      <c r="V51" s="11">
        <v>0.12857042722461712</v>
      </c>
      <c r="W51" s="11">
        <v>0.0545819397993311</v>
      </c>
      <c r="X51" s="11">
        <v>0.08025230085687084</v>
      </c>
      <c r="Y51" s="11">
        <v>0.06289204357873886</v>
      </c>
      <c r="Z51" s="12">
        <v>5706.6</v>
      </c>
      <c r="AA51" s="12">
        <v>733.7</v>
      </c>
      <c r="AB51" s="12">
        <v>2990</v>
      </c>
      <c r="AC51" s="12">
        <v>163.2</v>
      </c>
      <c r="AD51" s="12">
        <v>2520.8</v>
      </c>
      <c r="AE51" s="12">
        <v>202.3</v>
      </c>
      <c r="AF51" s="12">
        <v>3634.8</v>
      </c>
      <c r="AG51" s="12">
        <v>228.6</v>
      </c>
      <c r="AH51" s="12">
        <v>2402</v>
      </c>
      <c r="AI51" s="13">
        <v>536.2447960033305</v>
      </c>
      <c r="AJ51" s="13">
        <v>262.5478767693588</v>
      </c>
      <c r="AK51" s="13">
        <v>226.73605328892594</v>
      </c>
      <c r="AL51" s="13">
        <v>321.6819317235637</v>
      </c>
      <c r="AM51" s="6">
        <v>268.695258056552</v>
      </c>
      <c r="AN51" s="6">
        <v>144.495410221357</v>
      </c>
      <c r="AO51" s="6">
        <v>618.408309918082</v>
      </c>
      <c r="AP51" s="2" t="s">
        <v>14</v>
      </c>
      <c r="AQ51" s="2" t="s">
        <v>14</v>
      </c>
      <c r="AR51" s="2" t="s">
        <v>14</v>
      </c>
      <c r="AS51" s="2">
        <v>2012</v>
      </c>
      <c r="AT51" s="2">
        <v>2014</v>
      </c>
    </row>
    <row r="52" spans="1:46" ht="12.75">
      <c r="A52" s="4" t="s">
        <v>312</v>
      </c>
      <c r="C52" s="48" t="s">
        <v>815</v>
      </c>
      <c r="D52" s="4" t="s">
        <v>265</v>
      </c>
      <c r="E52" s="19" t="s">
        <v>851</v>
      </c>
      <c r="F52" s="5" t="s">
        <v>793</v>
      </c>
      <c r="G52" s="19">
        <v>12</v>
      </c>
      <c r="H52" s="19">
        <v>14</v>
      </c>
      <c r="I52" s="19">
        <v>12</v>
      </c>
      <c r="J52" s="19">
        <v>14</v>
      </c>
      <c r="K52" s="19">
        <v>12</v>
      </c>
      <c r="L52" s="19">
        <v>16</v>
      </c>
      <c r="M52" s="46">
        <v>-118.041583</v>
      </c>
      <c r="N52" s="46">
        <v>33.588467</v>
      </c>
      <c r="O52" s="2">
        <v>-50</v>
      </c>
      <c r="P52" s="2" t="s">
        <v>263</v>
      </c>
      <c r="Q52" s="2" t="s">
        <v>374</v>
      </c>
      <c r="R52" s="4">
        <v>1296</v>
      </c>
      <c r="S52" s="2" t="str">
        <f t="shared" si="0"/>
        <v>OC-50-BC3-12-14 cm-1296</v>
      </c>
      <c r="T52" s="42" t="s">
        <v>12</v>
      </c>
      <c r="U52" s="2" t="s">
        <v>13</v>
      </c>
      <c r="V52" s="11">
        <v>0.08487935126582279</v>
      </c>
      <c r="W52" s="11">
        <v>0.028803635410294504</v>
      </c>
      <c r="X52" s="11">
        <v>0.05482753426720892</v>
      </c>
      <c r="Y52" s="11">
        <v>0.0425257922704599</v>
      </c>
      <c r="Z52" s="12">
        <v>10112</v>
      </c>
      <c r="AA52" s="12">
        <v>858.3</v>
      </c>
      <c r="AB52" s="12">
        <v>5721.5</v>
      </c>
      <c r="AC52" s="12">
        <v>164.8</v>
      </c>
      <c r="AD52" s="12">
        <v>5311.2</v>
      </c>
      <c r="AE52" s="12">
        <v>291.2</v>
      </c>
      <c r="AF52" s="12">
        <v>6755.9</v>
      </c>
      <c r="AG52" s="12">
        <v>287.3</v>
      </c>
      <c r="AH52" s="12">
        <v>2366</v>
      </c>
      <c r="AI52" s="13">
        <v>927.3288250211326</v>
      </c>
      <c r="AJ52" s="13">
        <v>497.57396449704146</v>
      </c>
      <c r="AK52" s="13">
        <v>473.5756551141166</v>
      </c>
      <c r="AL52" s="13">
        <v>595.3677092138631</v>
      </c>
      <c r="AM52" s="6">
        <v>62.2281611735944</v>
      </c>
      <c r="AN52" s="6">
        <v>25.0264667703716</v>
      </c>
      <c r="AO52" s="6">
        <v>204.903248732732</v>
      </c>
      <c r="AP52" s="2" t="s">
        <v>14</v>
      </c>
      <c r="AQ52" s="2" t="s">
        <v>14</v>
      </c>
      <c r="AR52" s="2" t="s">
        <v>14</v>
      </c>
      <c r="AS52" s="2">
        <v>2012</v>
      </c>
      <c r="AT52" s="2">
        <v>2014</v>
      </c>
    </row>
    <row r="53" spans="1:46" ht="12.75">
      <c r="A53" s="4" t="s">
        <v>313</v>
      </c>
      <c r="C53" s="48" t="s">
        <v>815</v>
      </c>
      <c r="D53" s="4" t="s">
        <v>265</v>
      </c>
      <c r="E53" s="19" t="s">
        <v>851</v>
      </c>
      <c r="F53" s="5" t="s">
        <v>793</v>
      </c>
      <c r="G53" s="19">
        <v>12</v>
      </c>
      <c r="H53" s="19">
        <v>14</v>
      </c>
      <c r="I53" s="19">
        <v>12</v>
      </c>
      <c r="J53" s="19">
        <v>14</v>
      </c>
      <c r="K53" s="19">
        <v>12</v>
      </c>
      <c r="L53" s="19">
        <v>16</v>
      </c>
      <c r="M53" s="46">
        <v>-118.041583</v>
      </c>
      <c r="N53" s="46">
        <v>33.588467</v>
      </c>
      <c r="O53" s="2">
        <v>-50</v>
      </c>
      <c r="P53" s="2" t="s">
        <v>263</v>
      </c>
      <c r="Q53" s="2" t="s">
        <v>374</v>
      </c>
      <c r="R53" s="4">
        <v>1297</v>
      </c>
      <c r="S53" s="2" t="str">
        <f t="shared" si="0"/>
        <v>OC-50-BC3-12-14 cm-1297</v>
      </c>
      <c r="T53" s="42" t="s">
        <v>12</v>
      </c>
      <c r="U53" s="2" t="s">
        <v>13</v>
      </c>
      <c r="V53" s="11">
        <v>0.17255412023214795</v>
      </c>
      <c r="W53" s="11">
        <v>0.05485180920055761</v>
      </c>
      <c r="X53" s="11">
        <v>0.19996362644357552</v>
      </c>
      <c r="Y53" s="11">
        <v>0.08876105821296465</v>
      </c>
      <c r="Z53" s="12">
        <v>10148.7</v>
      </c>
      <c r="AA53" s="12">
        <v>1751.2</v>
      </c>
      <c r="AB53" s="12">
        <v>6599.6</v>
      </c>
      <c r="AC53" s="12">
        <v>362</v>
      </c>
      <c r="AD53" s="12">
        <v>4398.8</v>
      </c>
      <c r="AE53" s="12">
        <v>879.6</v>
      </c>
      <c r="AF53" s="12">
        <v>7110.1</v>
      </c>
      <c r="AG53" s="12">
        <v>631.1</v>
      </c>
      <c r="AH53" s="12">
        <v>2427.8</v>
      </c>
      <c r="AI53" s="13">
        <v>980.3031551198617</v>
      </c>
      <c r="AJ53" s="13">
        <v>573.4904028338414</v>
      </c>
      <c r="AK53" s="13">
        <v>434.82988714062117</v>
      </c>
      <c r="AL53" s="13">
        <v>637.7131559436526</v>
      </c>
      <c r="AM53" s="6">
        <v>748.092291020673</v>
      </c>
      <c r="AN53" s="6">
        <v>485.688377045704</v>
      </c>
      <c r="AO53" s="6">
        <v>1330.34407485135</v>
      </c>
      <c r="AP53" s="2" t="s">
        <v>14</v>
      </c>
      <c r="AQ53" s="2" t="s">
        <v>14</v>
      </c>
      <c r="AR53" s="2" t="s">
        <v>14</v>
      </c>
      <c r="AS53" s="2">
        <v>2012</v>
      </c>
      <c r="AT53" s="2">
        <v>2014</v>
      </c>
    </row>
    <row r="54" spans="1:46" ht="12.75">
      <c r="A54" s="4" t="s">
        <v>314</v>
      </c>
      <c r="C54" s="48" t="s">
        <v>815</v>
      </c>
      <c r="D54" s="4" t="s">
        <v>265</v>
      </c>
      <c r="E54" s="19" t="s">
        <v>851</v>
      </c>
      <c r="F54" s="5" t="s">
        <v>793</v>
      </c>
      <c r="G54" s="19">
        <v>12</v>
      </c>
      <c r="H54" s="19">
        <v>14</v>
      </c>
      <c r="I54" s="19">
        <v>12</v>
      </c>
      <c r="J54" s="19">
        <v>14</v>
      </c>
      <c r="K54" s="19">
        <v>12</v>
      </c>
      <c r="L54" s="19">
        <v>16</v>
      </c>
      <c r="M54" s="46">
        <v>-118.041583</v>
      </c>
      <c r="N54" s="46">
        <v>33.588467</v>
      </c>
      <c r="O54" s="2">
        <v>-50</v>
      </c>
      <c r="P54" s="2" t="s">
        <v>263</v>
      </c>
      <c r="Q54" s="2" t="s">
        <v>374</v>
      </c>
      <c r="R54" s="4">
        <v>1298</v>
      </c>
      <c r="S54" s="2" t="str">
        <f t="shared" si="0"/>
        <v>OC-50-BC3-12-14 cm-1298</v>
      </c>
      <c r="T54" s="42" t="s">
        <v>12</v>
      </c>
      <c r="U54" s="2" t="s">
        <v>13</v>
      </c>
      <c r="V54" s="11">
        <v>0.09605517943209282</v>
      </c>
      <c r="W54" s="11">
        <v>0.040389069013432144</v>
      </c>
      <c r="X54" s="11">
        <v>0.06527076481215548</v>
      </c>
      <c r="Y54" s="11">
        <v>0.04753957329662767</v>
      </c>
      <c r="Z54" s="12">
        <v>7075.1</v>
      </c>
      <c r="AA54" s="12">
        <v>679.6</v>
      </c>
      <c r="AB54" s="12">
        <v>4318</v>
      </c>
      <c r="AC54" s="12">
        <v>174.4</v>
      </c>
      <c r="AD54" s="12">
        <v>4317.4</v>
      </c>
      <c r="AE54" s="12">
        <v>281.8</v>
      </c>
      <c r="AF54" s="12">
        <v>5812</v>
      </c>
      <c r="AG54" s="12">
        <v>276.3</v>
      </c>
      <c r="AH54" s="12">
        <v>2318</v>
      </c>
      <c r="AI54" s="13">
        <v>669.0854184641934</v>
      </c>
      <c r="AJ54" s="13">
        <v>387.6100086281276</v>
      </c>
      <c r="AK54" s="13">
        <v>396.8248490077653</v>
      </c>
      <c r="AL54" s="13">
        <v>525.3062985332183</v>
      </c>
      <c r="AM54" s="6">
        <v>95.449202370468</v>
      </c>
      <c r="AN54" s="6">
        <v>41.5677895427065</v>
      </c>
      <c r="AO54" s="6">
        <v>281.567246014065</v>
      </c>
      <c r="AP54" s="2" t="s">
        <v>14</v>
      </c>
      <c r="AQ54" s="2" t="s">
        <v>14</v>
      </c>
      <c r="AR54" s="2" t="s">
        <v>14</v>
      </c>
      <c r="AS54" s="2">
        <v>2012</v>
      </c>
      <c r="AT54" s="2">
        <v>2014</v>
      </c>
    </row>
    <row r="55" spans="1:46" ht="12.75">
      <c r="A55" s="4" t="s">
        <v>315</v>
      </c>
      <c r="C55" s="48" t="s">
        <v>815</v>
      </c>
      <c r="D55" s="4" t="s">
        <v>265</v>
      </c>
      <c r="E55" s="19" t="s">
        <v>851</v>
      </c>
      <c r="F55" s="5" t="s">
        <v>793</v>
      </c>
      <c r="G55" s="19">
        <v>12</v>
      </c>
      <c r="H55" s="19">
        <v>14</v>
      </c>
      <c r="I55" s="19">
        <v>12</v>
      </c>
      <c r="J55" s="19">
        <v>14</v>
      </c>
      <c r="K55" s="19">
        <v>12</v>
      </c>
      <c r="L55" s="19">
        <v>16</v>
      </c>
      <c r="M55" s="46">
        <v>-118.041583</v>
      </c>
      <c r="N55" s="46">
        <v>33.588467</v>
      </c>
      <c r="O55" s="2">
        <v>-50</v>
      </c>
      <c r="P55" s="2" t="s">
        <v>263</v>
      </c>
      <c r="Q55" s="2" t="s">
        <v>374</v>
      </c>
      <c r="R55" s="4">
        <v>1299</v>
      </c>
      <c r="S55" s="2" t="str">
        <f t="shared" si="0"/>
        <v>OC-50-BC3-12-14 cm-1299</v>
      </c>
      <c r="T55" s="42" t="s">
        <v>12</v>
      </c>
      <c r="U55" s="2" t="s">
        <v>13</v>
      </c>
      <c r="V55" s="11">
        <v>0.10446978763810447</v>
      </c>
      <c r="W55" s="11">
        <v>0.03750926330590762</v>
      </c>
      <c r="X55" s="11">
        <v>0.04337312981713767</v>
      </c>
      <c r="Y55" s="11">
        <v>0.05849573302763979</v>
      </c>
      <c r="Z55" s="12">
        <v>10110.1</v>
      </c>
      <c r="AA55" s="12">
        <v>1056.2</v>
      </c>
      <c r="AB55" s="12">
        <v>5262.7</v>
      </c>
      <c r="AC55" s="12">
        <v>197.4</v>
      </c>
      <c r="AD55" s="12">
        <v>7940.4</v>
      </c>
      <c r="AE55" s="12">
        <v>344.4</v>
      </c>
      <c r="AF55" s="12">
        <v>6280.8</v>
      </c>
      <c r="AG55" s="12">
        <v>367.4</v>
      </c>
      <c r="AH55" s="12">
        <v>2376.5</v>
      </c>
      <c r="AI55" s="13">
        <v>939.7264885335579</v>
      </c>
      <c r="AJ55" s="13">
        <v>459.5076793604039</v>
      </c>
      <c r="AK55" s="13">
        <v>697.227014517147</v>
      </c>
      <c r="AL55" s="13">
        <v>559.4950557542605</v>
      </c>
      <c r="AM55" s="6">
        <v>126.431345709259</v>
      </c>
      <c r="AN55" s="6">
        <v>58.0132141904415</v>
      </c>
      <c r="AO55" s="6">
        <v>350.623414624509</v>
      </c>
      <c r="AP55" s="2" t="s">
        <v>14</v>
      </c>
      <c r="AQ55" s="2" t="s">
        <v>14</v>
      </c>
      <c r="AR55" s="2" t="s">
        <v>14</v>
      </c>
      <c r="AS55" s="2">
        <v>2012</v>
      </c>
      <c r="AT55" s="2">
        <v>2014</v>
      </c>
    </row>
    <row r="56" spans="1:46" ht="12.75">
      <c r="A56" s="4" t="s">
        <v>316</v>
      </c>
      <c r="C56" s="48" t="s">
        <v>815</v>
      </c>
      <c r="D56" s="4" t="s">
        <v>265</v>
      </c>
      <c r="E56" s="19" t="s">
        <v>851</v>
      </c>
      <c r="F56" s="5" t="s">
        <v>793</v>
      </c>
      <c r="G56" s="19">
        <v>12</v>
      </c>
      <c r="H56" s="19">
        <v>14</v>
      </c>
      <c r="I56" s="19">
        <v>12</v>
      </c>
      <c r="J56" s="19">
        <v>14</v>
      </c>
      <c r="K56" s="19">
        <v>12</v>
      </c>
      <c r="L56" s="19">
        <v>16</v>
      </c>
      <c r="M56" s="46">
        <v>-118.041583</v>
      </c>
      <c r="N56" s="46">
        <v>33.588467</v>
      </c>
      <c r="O56" s="2">
        <v>-50</v>
      </c>
      <c r="P56" s="2" t="s">
        <v>263</v>
      </c>
      <c r="Q56" s="2" t="s">
        <v>374</v>
      </c>
      <c r="R56" s="4">
        <v>1300</v>
      </c>
      <c r="S56" s="2" t="str">
        <f t="shared" si="0"/>
        <v>OC-50-BC3-12-14 cm-1300</v>
      </c>
      <c r="T56" s="42" t="s">
        <v>12</v>
      </c>
      <c r="U56" s="2" t="s">
        <v>13</v>
      </c>
      <c r="V56" s="11">
        <v>0.2506962658518779</v>
      </c>
      <c r="W56" s="11">
        <v>0.09156965967227701</v>
      </c>
      <c r="X56" s="11">
        <v>0.28765825510291965</v>
      </c>
      <c r="Y56" s="11">
        <v>0.17718682810908679</v>
      </c>
      <c r="Z56" s="12">
        <v>7396.6</v>
      </c>
      <c r="AA56" s="12">
        <v>1854.3</v>
      </c>
      <c r="AB56" s="12">
        <v>4046.1</v>
      </c>
      <c r="AC56" s="12">
        <v>370.5</v>
      </c>
      <c r="AD56" s="12">
        <v>2322.2</v>
      </c>
      <c r="AE56" s="12">
        <v>668</v>
      </c>
      <c r="AF56" s="12">
        <v>4418.5</v>
      </c>
      <c r="AG56" s="12">
        <v>782.9</v>
      </c>
      <c r="AH56" s="12">
        <v>2423.9</v>
      </c>
      <c r="AI56" s="13">
        <v>763.307067123231</v>
      </c>
      <c r="AJ56" s="13">
        <v>364.42097446264285</v>
      </c>
      <c r="AK56" s="13">
        <v>246.72635009695117</v>
      </c>
      <c r="AL56" s="13">
        <v>429.1761211271091</v>
      </c>
      <c r="AM56" s="6">
        <v>2729.47297841678</v>
      </c>
      <c r="AN56" s="6">
        <v>2171.51282532497</v>
      </c>
      <c r="AO56" s="6">
        <v>3729.63003156457</v>
      </c>
      <c r="AP56" s="2" t="s">
        <v>14</v>
      </c>
      <c r="AQ56" s="2" t="s">
        <v>14</v>
      </c>
      <c r="AR56" s="2" t="s">
        <v>14</v>
      </c>
      <c r="AS56" s="2">
        <v>2012</v>
      </c>
      <c r="AT56" s="2">
        <v>2014</v>
      </c>
    </row>
    <row r="57" spans="1:46" ht="12.75">
      <c r="A57" s="4" t="s">
        <v>317</v>
      </c>
      <c r="C57" s="48" t="s">
        <v>815</v>
      </c>
      <c r="D57" s="4" t="s">
        <v>265</v>
      </c>
      <c r="E57" s="19" t="s">
        <v>851</v>
      </c>
      <c r="F57" s="5" t="s">
        <v>793</v>
      </c>
      <c r="G57" s="19">
        <v>12</v>
      </c>
      <c r="H57" s="19">
        <v>14</v>
      </c>
      <c r="I57" s="19">
        <v>12</v>
      </c>
      <c r="J57" s="19">
        <v>14</v>
      </c>
      <c r="K57" s="19">
        <v>12</v>
      </c>
      <c r="L57" s="19">
        <v>16</v>
      </c>
      <c r="M57" s="46">
        <v>-118.041583</v>
      </c>
      <c r="N57" s="46">
        <v>33.588467</v>
      </c>
      <c r="O57" s="2">
        <v>-50</v>
      </c>
      <c r="P57" s="2" t="s">
        <v>263</v>
      </c>
      <c r="Q57" s="2" t="s">
        <v>374</v>
      </c>
      <c r="R57" s="4">
        <v>1301</v>
      </c>
      <c r="S57" s="2" t="str">
        <f t="shared" si="0"/>
        <v>OC-50-BC3-12-14 cm-1301</v>
      </c>
      <c r="T57" s="42" t="s">
        <v>12</v>
      </c>
      <c r="U57" s="2" t="s">
        <v>13</v>
      </c>
      <c r="V57" s="11">
        <v>0.09554760368393266</v>
      </c>
      <c r="W57" s="11">
        <v>0.04085085810974136</v>
      </c>
      <c r="X57" s="11">
        <v>0.06890981766412967</v>
      </c>
      <c r="Y57" s="11">
        <v>0.04984021976789818</v>
      </c>
      <c r="Z57" s="12">
        <v>8523.5</v>
      </c>
      <c r="AA57" s="12">
        <v>814.4</v>
      </c>
      <c r="AB57" s="12">
        <v>4137</v>
      </c>
      <c r="AC57" s="12">
        <v>169</v>
      </c>
      <c r="AD57" s="12">
        <v>3652.6</v>
      </c>
      <c r="AE57" s="12">
        <v>251.7</v>
      </c>
      <c r="AF57" s="12">
        <v>5351.1</v>
      </c>
      <c r="AG57" s="12">
        <v>266.7</v>
      </c>
      <c r="AH57" s="12">
        <v>2414.4</v>
      </c>
      <c r="AI57" s="13">
        <v>773.5172299536116</v>
      </c>
      <c r="AJ57" s="13">
        <v>356.6931742876077</v>
      </c>
      <c r="AK57" s="13">
        <v>323.41782637508277</v>
      </c>
      <c r="AL57" s="13">
        <v>465.35785288270375</v>
      </c>
      <c r="AM57" s="6">
        <v>95.449202370468</v>
      </c>
      <c r="AN57" s="6">
        <v>41.5677895427065</v>
      </c>
      <c r="AO57" s="6">
        <v>281.567246014065</v>
      </c>
      <c r="AP57" s="2" t="s">
        <v>14</v>
      </c>
      <c r="AQ57" s="2" t="s">
        <v>14</v>
      </c>
      <c r="AR57" s="2" t="s">
        <v>14</v>
      </c>
      <c r="AS57" s="2">
        <v>2012</v>
      </c>
      <c r="AT57" s="2">
        <v>2014</v>
      </c>
    </row>
    <row r="58" spans="1:46" ht="12.75">
      <c r="A58" s="4" t="s">
        <v>318</v>
      </c>
      <c r="C58" s="48" t="s">
        <v>815</v>
      </c>
      <c r="D58" s="4" t="s">
        <v>265</v>
      </c>
      <c r="E58" s="19" t="s">
        <v>851</v>
      </c>
      <c r="F58" s="5" t="s">
        <v>793</v>
      </c>
      <c r="G58" s="19">
        <v>12</v>
      </c>
      <c r="H58" s="19">
        <v>14</v>
      </c>
      <c r="I58" s="19">
        <v>12</v>
      </c>
      <c r="J58" s="19">
        <v>14</v>
      </c>
      <c r="K58" s="19">
        <v>12</v>
      </c>
      <c r="L58" s="19">
        <v>16</v>
      </c>
      <c r="M58" s="46">
        <v>-118.041583</v>
      </c>
      <c r="N58" s="46">
        <v>33.588467</v>
      </c>
      <c r="O58" s="2">
        <v>-50</v>
      </c>
      <c r="P58" s="2" t="s">
        <v>263</v>
      </c>
      <c r="Q58" s="2" t="s">
        <v>374</v>
      </c>
      <c r="R58" s="4">
        <v>1302</v>
      </c>
      <c r="S58" s="2" t="str">
        <f t="shared" si="0"/>
        <v>OC-50-BC3-12-14 cm-1302</v>
      </c>
      <c r="T58" s="42" t="s">
        <v>12</v>
      </c>
      <c r="U58" s="2" t="s">
        <v>13</v>
      </c>
      <c r="V58" s="11">
        <v>0.10801166282257714</v>
      </c>
      <c r="W58" s="11">
        <v>0.0491443985501138</v>
      </c>
      <c r="X58" s="11">
        <v>0.07432453784168115</v>
      </c>
      <c r="Y58" s="11">
        <v>0.0661906781657948</v>
      </c>
      <c r="Z58" s="12">
        <v>6893.7</v>
      </c>
      <c r="AA58" s="12">
        <v>744.6</v>
      </c>
      <c r="AB58" s="12">
        <v>3558.9</v>
      </c>
      <c r="AC58" s="12">
        <v>174.9</v>
      </c>
      <c r="AD58" s="12">
        <v>3164.5</v>
      </c>
      <c r="AE58" s="12">
        <v>235.2</v>
      </c>
      <c r="AF58" s="12">
        <v>4243.8</v>
      </c>
      <c r="AG58" s="12">
        <v>280.9</v>
      </c>
      <c r="AH58" s="12">
        <v>2292.2</v>
      </c>
      <c r="AI58" s="13">
        <v>666.4601692696973</v>
      </c>
      <c r="AJ58" s="13">
        <v>325.78309048076085</v>
      </c>
      <c r="AK58" s="13">
        <v>296.63205653956896</v>
      </c>
      <c r="AL58" s="13">
        <v>394.791030451095</v>
      </c>
      <c r="AM58" s="6">
        <v>144.316339402338</v>
      </c>
      <c r="AN58" s="6">
        <v>67.8869554033708</v>
      </c>
      <c r="AO58" s="6">
        <v>387.125685319319</v>
      </c>
      <c r="AP58" s="2" t="s">
        <v>14</v>
      </c>
      <c r="AQ58" s="2" t="s">
        <v>14</v>
      </c>
      <c r="AR58" s="2" t="s">
        <v>14</v>
      </c>
      <c r="AS58" s="2">
        <v>2012</v>
      </c>
      <c r="AT58" s="2">
        <v>2014</v>
      </c>
    </row>
    <row r="59" spans="1:46" ht="12.75">
      <c r="A59" s="4" t="s">
        <v>319</v>
      </c>
      <c r="C59" s="48" t="s">
        <v>815</v>
      </c>
      <c r="D59" s="4" t="s">
        <v>265</v>
      </c>
      <c r="E59" s="19" t="s">
        <v>851</v>
      </c>
      <c r="F59" s="5" t="s">
        <v>793</v>
      </c>
      <c r="G59" s="19">
        <v>12</v>
      </c>
      <c r="H59" s="19">
        <v>14</v>
      </c>
      <c r="I59" s="19">
        <v>12</v>
      </c>
      <c r="J59" s="19">
        <v>14</v>
      </c>
      <c r="K59" s="19">
        <v>12</v>
      </c>
      <c r="L59" s="19">
        <v>16</v>
      </c>
      <c r="M59" s="46">
        <v>-118.041583</v>
      </c>
      <c r="N59" s="46">
        <v>33.588467</v>
      </c>
      <c r="O59" s="2">
        <v>-50</v>
      </c>
      <c r="P59" s="2" t="s">
        <v>263</v>
      </c>
      <c r="Q59" s="2" t="s">
        <v>374</v>
      </c>
      <c r="R59" s="4">
        <v>1303</v>
      </c>
      <c r="S59" s="2" t="str">
        <f t="shared" si="0"/>
        <v>OC-50-BC3-12-14 cm-1303</v>
      </c>
      <c r="T59" s="42" t="s">
        <v>12</v>
      </c>
      <c r="U59" s="2" t="s">
        <v>13</v>
      </c>
      <c r="V59" s="11">
        <v>0.09762668712726258</v>
      </c>
      <c r="W59" s="11">
        <v>0.04911984136014173</v>
      </c>
      <c r="X59" s="11">
        <v>0.04826598328092302</v>
      </c>
      <c r="Y59" s="11">
        <v>0.05983827951144104</v>
      </c>
      <c r="Z59" s="12">
        <v>11469.2</v>
      </c>
      <c r="AA59" s="12">
        <v>1119.7</v>
      </c>
      <c r="AB59" s="12">
        <v>6152.3</v>
      </c>
      <c r="AC59" s="12">
        <v>302.2</v>
      </c>
      <c r="AD59" s="12">
        <v>8935.9</v>
      </c>
      <c r="AE59" s="12">
        <v>431.3</v>
      </c>
      <c r="AF59" s="12">
        <v>11773.4</v>
      </c>
      <c r="AG59" s="12">
        <v>704.5</v>
      </c>
      <c r="AH59" s="12">
        <v>2504.9</v>
      </c>
      <c r="AI59" s="13">
        <v>1005.141921833207</v>
      </c>
      <c r="AJ59" s="13">
        <v>515.3499141682303</v>
      </c>
      <c r="AK59" s="13">
        <v>747.9100962114255</v>
      </c>
      <c r="AL59" s="13">
        <v>996.2792925865303</v>
      </c>
      <c r="AM59" s="6">
        <v>102.694964734762</v>
      </c>
      <c r="AN59" s="6">
        <v>45.294993067781</v>
      </c>
      <c r="AO59" s="6">
        <v>298.021283906647</v>
      </c>
      <c r="AP59" s="2" t="s">
        <v>14</v>
      </c>
      <c r="AQ59" s="2" t="s">
        <v>14</v>
      </c>
      <c r="AR59" s="2" t="s">
        <v>14</v>
      </c>
      <c r="AS59" s="2">
        <v>2012</v>
      </c>
      <c r="AT59" s="2">
        <v>2014</v>
      </c>
    </row>
    <row r="60" spans="1:46" ht="12.75">
      <c r="A60" s="4" t="s">
        <v>320</v>
      </c>
      <c r="C60" s="48" t="s">
        <v>815</v>
      </c>
      <c r="D60" s="4" t="s">
        <v>265</v>
      </c>
      <c r="E60" s="19" t="s">
        <v>851</v>
      </c>
      <c r="F60" s="5" t="s">
        <v>793</v>
      </c>
      <c r="G60" s="19">
        <v>12</v>
      </c>
      <c r="H60" s="19">
        <v>14</v>
      </c>
      <c r="I60" s="19">
        <v>12</v>
      </c>
      <c r="J60" s="19">
        <v>14</v>
      </c>
      <c r="K60" s="19">
        <v>12</v>
      </c>
      <c r="L60" s="19">
        <v>16</v>
      </c>
      <c r="M60" s="46">
        <v>-118.041583</v>
      </c>
      <c r="N60" s="46">
        <v>33.588467</v>
      </c>
      <c r="O60" s="2">
        <v>-50</v>
      </c>
      <c r="P60" s="2" t="s">
        <v>263</v>
      </c>
      <c r="Q60" s="2" t="s">
        <v>374</v>
      </c>
      <c r="R60" s="4">
        <v>1304</v>
      </c>
      <c r="S60" s="2" t="str">
        <f t="shared" si="0"/>
        <v>OC-50-BC3-12-14 cm-1304</v>
      </c>
      <c r="T60" s="42" t="s">
        <v>12</v>
      </c>
      <c r="U60" s="2" t="s">
        <v>13</v>
      </c>
      <c r="V60" s="11">
        <v>0.07390442214275199</v>
      </c>
      <c r="W60" s="11">
        <v>0.036334275333064193</v>
      </c>
      <c r="X60" s="11">
        <v>0.04217032162315218</v>
      </c>
      <c r="Y60" s="11">
        <v>0.0516826493962741</v>
      </c>
      <c r="Z60" s="12">
        <v>11548.7</v>
      </c>
      <c r="AA60" s="12">
        <v>853.5</v>
      </c>
      <c r="AB60" s="12">
        <v>6192.5</v>
      </c>
      <c r="AC60" s="12">
        <v>225</v>
      </c>
      <c r="AD60" s="12">
        <v>10241.8</v>
      </c>
      <c r="AE60" s="12">
        <v>431.9</v>
      </c>
      <c r="AF60" s="12">
        <v>14004.7</v>
      </c>
      <c r="AG60" s="12">
        <v>723.8</v>
      </c>
      <c r="AH60" s="12">
        <v>2488</v>
      </c>
      <c r="AI60" s="13">
        <v>996.9614147909969</v>
      </c>
      <c r="AJ60" s="13">
        <v>515.8762057877814</v>
      </c>
      <c r="AK60" s="13">
        <v>858.0144694533761</v>
      </c>
      <c r="AL60" s="13">
        <v>1183.9630225080386</v>
      </c>
      <c r="AM60" s="6">
        <v>38.2859254404823</v>
      </c>
      <c r="AN60" s="6">
        <v>14.0244082836356</v>
      </c>
      <c r="AO60" s="6">
        <v>139.884341330913</v>
      </c>
      <c r="AP60" s="2" t="s">
        <v>14</v>
      </c>
      <c r="AQ60" s="2" t="s">
        <v>14</v>
      </c>
      <c r="AR60" s="2" t="s">
        <v>14</v>
      </c>
      <c r="AS60" s="2">
        <v>2012</v>
      </c>
      <c r="AT60" s="2">
        <v>2014</v>
      </c>
    </row>
    <row r="61" spans="1:46" ht="12.75">
      <c r="A61" s="4" t="s">
        <v>321</v>
      </c>
      <c r="C61" s="48" t="s">
        <v>815</v>
      </c>
      <c r="D61" s="4" t="s">
        <v>265</v>
      </c>
      <c r="E61" s="19" t="s">
        <v>851</v>
      </c>
      <c r="F61" s="5" t="s">
        <v>793</v>
      </c>
      <c r="G61" s="19">
        <v>12</v>
      </c>
      <c r="H61" s="19">
        <v>14</v>
      </c>
      <c r="I61" s="19">
        <v>12</v>
      </c>
      <c r="J61" s="19">
        <v>14</v>
      </c>
      <c r="K61" s="19">
        <v>12</v>
      </c>
      <c r="L61" s="19">
        <v>16</v>
      </c>
      <c r="M61" s="46">
        <v>-118.041583</v>
      </c>
      <c r="N61" s="46">
        <v>33.588467</v>
      </c>
      <c r="O61" s="2">
        <v>-50</v>
      </c>
      <c r="P61" s="2" t="s">
        <v>263</v>
      </c>
      <c r="Q61" s="2" t="s">
        <v>374</v>
      </c>
      <c r="R61" s="4">
        <v>1305</v>
      </c>
      <c r="S61" s="2" t="str">
        <f t="shared" si="0"/>
        <v>OC-50-BC3-12-14 cm-1305</v>
      </c>
      <c r="T61" s="42" t="s">
        <v>12</v>
      </c>
      <c r="U61" s="2" t="s">
        <v>13</v>
      </c>
      <c r="V61" s="11">
        <v>0.11231432824033293</v>
      </c>
      <c r="W61" s="11">
        <v>0.05086897641349735</v>
      </c>
      <c r="X61" s="11">
        <v>0.07070439918892708</v>
      </c>
      <c r="Y61" s="11">
        <v>0.07119606772255598</v>
      </c>
      <c r="Z61" s="12">
        <v>6584.2</v>
      </c>
      <c r="AA61" s="12">
        <v>739.5</v>
      </c>
      <c r="AB61" s="12">
        <v>3544.4</v>
      </c>
      <c r="AC61" s="12">
        <v>180.3</v>
      </c>
      <c r="AD61" s="12">
        <v>3402.9</v>
      </c>
      <c r="AE61" s="12">
        <v>240.6</v>
      </c>
      <c r="AF61" s="12">
        <v>4577.5</v>
      </c>
      <c r="AG61" s="12">
        <v>325.9</v>
      </c>
      <c r="AH61" s="12">
        <v>2405.2</v>
      </c>
      <c r="AI61" s="13">
        <v>608.9888574754698</v>
      </c>
      <c r="AJ61" s="13">
        <v>309.7206053550641</v>
      </c>
      <c r="AK61" s="13">
        <v>302.96856810244475</v>
      </c>
      <c r="AL61" s="13">
        <v>407.7332446366206</v>
      </c>
      <c r="AM61" s="6">
        <v>164.083690355239</v>
      </c>
      <c r="AN61" s="6">
        <v>79.0392173805415</v>
      </c>
      <c r="AO61" s="6">
        <v>425.956733319641</v>
      </c>
      <c r="AP61" s="2" t="s">
        <v>14</v>
      </c>
      <c r="AQ61" s="2" t="s">
        <v>14</v>
      </c>
      <c r="AR61" s="2" t="s">
        <v>14</v>
      </c>
      <c r="AS61" s="2">
        <v>2012</v>
      </c>
      <c r="AT61" s="2">
        <v>2014</v>
      </c>
    </row>
    <row r="62" spans="1:46" ht="12.75">
      <c r="A62" s="4" t="s">
        <v>322</v>
      </c>
      <c r="C62" s="48" t="s">
        <v>815</v>
      </c>
      <c r="D62" s="4" t="s">
        <v>265</v>
      </c>
      <c r="E62" s="19" t="s">
        <v>851</v>
      </c>
      <c r="F62" s="5" t="s">
        <v>793</v>
      </c>
      <c r="G62" s="19">
        <v>12</v>
      </c>
      <c r="H62" s="19">
        <v>14</v>
      </c>
      <c r="I62" s="19">
        <v>12</v>
      </c>
      <c r="J62" s="19">
        <v>14</v>
      </c>
      <c r="K62" s="19">
        <v>12</v>
      </c>
      <c r="L62" s="19">
        <v>16</v>
      </c>
      <c r="M62" s="46">
        <v>-118.041583</v>
      </c>
      <c r="N62" s="46">
        <v>33.588467</v>
      </c>
      <c r="O62" s="2">
        <v>-50</v>
      </c>
      <c r="P62" s="2" t="s">
        <v>263</v>
      </c>
      <c r="Q62" s="2" t="s">
        <v>374</v>
      </c>
      <c r="R62" s="4">
        <v>1306</v>
      </c>
      <c r="S62" s="2" t="str">
        <f t="shared" si="0"/>
        <v>OC-50-BC3-12-14 cm-1306</v>
      </c>
      <c r="T62" s="42" t="s">
        <v>12</v>
      </c>
      <c r="U62" s="2" t="s">
        <v>13</v>
      </c>
      <c r="V62" s="11">
        <v>0.12985335896920827</v>
      </c>
      <c r="W62" s="11">
        <v>0.06192531431788328</v>
      </c>
      <c r="X62" s="11">
        <v>0.06825823806321453</v>
      </c>
      <c r="Y62" s="11">
        <v>0.07158816694968273</v>
      </c>
      <c r="Z62" s="12">
        <v>6969.4</v>
      </c>
      <c r="AA62" s="12">
        <v>905</v>
      </c>
      <c r="AB62" s="12">
        <v>3730.3</v>
      </c>
      <c r="AC62" s="12">
        <v>231</v>
      </c>
      <c r="AD62" s="12">
        <v>3866.2</v>
      </c>
      <c r="AE62" s="12">
        <v>263.9</v>
      </c>
      <c r="AF62" s="12">
        <v>5594.5</v>
      </c>
      <c r="AG62" s="12">
        <v>400.5</v>
      </c>
      <c r="AH62" s="12">
        <v>2471.4</v>
      </c>
      <c r="AI62" s="13">
        <v>637.2420490410293</v>
      </c>
      <c r="AJ62" s="13">
        <v>320.57133608481024</v>
      </c>
      <c r="AK62" s="13">
        <v>334.2316096139839</v>
      </c>
      <c r="AL62" s="13">
        <v>485.15011734239704</v>
      </c>
      <c r="AM62" s="6">
        <v>276.253230998302</v>
      </c>
      <c r="AN62" s="6">
        <v>149.346939792811</v>
      </c>
      <c r="AO62" s="6">
        <v>630.101869554462</v>
      </c>
      <c r="AP62" s="2" t="s">
        <v>14</v>
      </c>
      <c r="AQ62" s="2" t="s">
        <v>14</v>
      </c>
      <c r="AR62" s="2" t="s">
        <v>14</v>
      </c>
      <c r="AS62" s="2">
        <v>2012</v>
      </c>
      <c r="AT62" s="2">
        <v>2014</v>
      </c>
    </row>
    <row r="63" spans="1:46" ht="12.75">
      <c r="A63" s="4" t="s">
        <v>323</v>
      </c>
      <c r="C63" s="48" t="s">
        <v>815</v>
      </c>
      <c r="D63" s="4" t="s">
        <v>265</v>
      </c>
      <c r="E63" s="19" t="s">
        <v>851</v>
      </c>
      <c r="F63" s="5" t="s">
        <v>793</v>
      </c>
      <c r="G63" s="19">
        <v>12</v>
      </c>
      <c r="H63" s="19">
        <v>14</v>
      </c>
      <c r="I63" s="19">
        <v>12</v>
      </c>
      <c r="J63" s="19">
        <v>14</v>
      </c>
      <c r="K63" s="19">
        <v>12</v>
      </c>
      <c r="L63" s="19">
        <v>16</v>
      </c>
      <c r="M63" s="46">
        <v>-118.041583</v>
      </c>
      <c r="N63" s="46">
        <v>33.588467</v>
      </c>
      <c r="O63" s="2">
        <v>-50</v>
      </c>
      <c r="P63" s="2" t="s">
        <v>263</v>
      </c>
      <c r="Q63" s="2" t="s">
        <v>374</v>
      </c>
      <c r="R63" s="4">
        <v>1328</v>
      </c>
      <c r="S63" s="2" t="str">
        <f t="shared" si="0"/>
        <v>OC-50-BC3-12-14 cm-1328</v>
      </c>
      <c r="T63" s="42" t="s">
        <v>12</v>
      </c>
      <c r="U63" s="2" t="s">
        <v>13</v>
      </c>
      <c r="V63" s="11">
        <v>0.05308065033777173</v>
      </c>
      <c r="W63" s="11">
        <v>0.029110272227848875</v>
      </c>
      <c r="X63" s="11">
        <v>0.02150297203122962</v>
      </c>
      <c r="Y63" s="11">
        <v>0.0313758539938243</v>
      </c>
      <c r="Z63" s="12">
        <v>12774.9</v>
      </c>
      <c r="AA63" s="12">
        <v>678.1</v>
      </c>
      <c r="AB63" s="12">
        <v>6516.6</v>
      </c>
      <c r="AC63" s="12">
        <v>189.7</v>
      </c>
      <c r="AD63" s="12">
        <v>10733.4</v>
      </c>
      <c r="AE63" s="12">
        <v>230.8</v>
      </c>
      <c r="AF63" s="12">
        <v>14476.1</v>
      </c>
      <c r="AG63" s="12">
        <v>454.2</v>
      </c>
      <c r="AH63" s="12">
        <v>2465.5</v>
      </c>
      <c r="AI63" s="13">
        <v>1091.2999391604137</v>
      </c>
      <c r="AJ63" s="13">
        <v>544.0113567227743</v>
      </c>
      <c r="AK63" s="13">
        <v>889.4098560129792</v>
      </c>
      <c r="AL63" s="13">
        <v>1211.1377002636382</v>
      </c>
      <c r="AM63" s="6">
        <v>11.9386235695401</v>
      </c>
      <c r="AN63" s="6">
        <v>3.51396262769775</v>
      </c>
      <c r="AO63" s="6">
        <v>57.123265934162</v>
      </c>
      <c r="AP63" s="2" t="s">
        <v>14</v>
      </c>
      <c r="AQ63" s="2" t="s">
        <v>14</v>
      </c>
      <c r="AR63" s="2" t="s">
        <v>14</v>
      </c>
      <c r="AS63" s="2">
        <v>2012</v>
      </c>
      <c r="AT63" s="2">
        <v>2014</v>
      </c>
    </row>
    <row r="64" spans="1:46" ht="12.75">
      <c r="A64" s="4" t="s">
        <v>324</v>
      </c>
      <c r="C64" s="48" t="s">
        <v>815</v>
      </c>
      <c r="D64" s="4" t="s">
        <v>265</v>
      </c>
      <c r="E64" s="19" t="s">
        <v>851</v>
      </c>
      <c r="F64" s="5" t="s">
        <v>793</v>
      </c>
      <c r="G64" s="19">
        <v>12</v>
      </c>
      <c r="H64" s="19">
        <v>14</v>
      </c>
      <c r="I64" s="19">
        <v>12</v>
      </c>
      <c r="J64" s="19">
        <v>14</v>
      </c>
      <c r="K64" s="19">
        <v>12</v>
      </c>
      <c r="L64" s="19">
        <v>16</v>
      </c>
      <c r="M64" s="46">
        <v>-118.041583</v>
      </c>
      <c r="N64" s="46">
        <v>33.588467</v>
      </c>
      <c r="O64" s="2">
        <v>-50</v>
      </c>
      <c r="P64" s="2" t="s">
        <v>263</v>
      </c>
      <c r="Q64" s="2" t="s">
        <v>374</v>
      </c>
      <c r="R64" s="4">
        <v>1329</v>
      </c>
      <c r="S64" s="2" t="str">
        <f t="shared" si="0"/>
        <v>OC-50-BC3-12-14 cm-1329</v>
      </c>
      <c r="T64" s="42" t="s">
        <v>12</v>
      </c>
      <c r="U64" s="2" t="s">
        <v>13</v>
      </c>
      <c r="V64" s="11">
        <v>0.09733200801502026</v>
      </c>
      <c r="W64" s="11">
        <v>0.04676597629859342</v>
      </c>
      <c r="X64" s="11">
        <v>0.05212683681361175</v>
      </c>
      <c r="Y64" s="11">
        <v>0.053420632922017965</v>
      </c>
      <c r="Z64" s="12">
        <v>6338.1</v>
      </c>
      <c r="AA64" s="12">
        <v>616.9</v>
      </c>
      <c r="AB64" s="12">
        <v>3611.6</v>
      </c>
      <c r="AC64" s="12">
        <v>168.9</v>
      </c>
      <c r="AD64" s="12">
        <v>3879</v>
      </c>
      <c r="AE64" s="12">
        <v>202.2</v>
      </c>
      <c r="AF64" s="12">
        <v>5956.5</v>
      </c>
      <c r="AG64" s="12">
        <v>318.2</v>
      </c>
      <c r="AH64" s="12">
        <v>2282.9</v>
      </c>
      <c r="AI64" s="13">
        <v>609.3127162819221</v>
      </c>
      <c r="AJ64" s="13">
        <v>331.20154189846244</v>
      </c>
      <c r="AK64" s="13">
        <v>357.545227561435</v>
      </c>
      <c r="AL64" s="13">
        <v>549.7130842349643</v>
      </c>
      <c r="AM64" s="6">
        <v>99.0193596956776</v>
      </c>
      <c r="AN64" s="6">
        <v>43.4009946173993</v>
      </c>
      <c r="AO64" s="6">
        <v>289.717975644131</v>
      </c>
      <c r="AP64" s="2" t="s">
        <v>14</v>
      </c>
      <c r="AQ64" s="2" t="s">
        <v>14</v>
      </c>
      <c r="AR64" s="2" t="s">
        <v>14</v>
      </c>
      <c r="AS64" s="2">
        <v>2012</v>
      </c>
      <c r="AT64" s="2">
        <v>2014</v>
      </c>
    </row>
    <row r="65" spans="1:46" ht="12.75">
      <c r="A65" s="4" t="s">
        <v>325</v>
      </c>
      <c r="C65" s="48" t="s">
        <v>815</v>
      </c>
      <c r="D65" s="4" t="s">
        <v>265</v>
      </c>
      <c r="E65" s="19" t="s">
        <v>851</v>
      </c>
      <c r="F65" s="5" t="s">
        <v>793</v>
      </c>
      <c r="G65" s="19">
        <v>12</v>
      </c>
      <c r="H65" s="19">
        <v>14</v>
      </c>
      <c r="I65" s="19">
        <v>12</v>
      </c>
      <c r="J65" s="19">
        <v>14</v>
      </c>
      <c r="K65" s="19">
        <v>12</v>
      </c>
      <c r="L65" s="19">
        <v>16</v>
      </c>
      <c r="M65" s="46">
        <v>-118.041583</v>
      </c>
      <c r="N65" s="46">
        <v>33.588467</v>
      </c>
      <c r="O65" s="2">
        <v>-50</v>
      </c>
      <c r="P65" s="2" t="s">
        <v>263</v>
      </c>
      <c r="Q65" s="2" t="s">
        <v>374</v>
      </c>
      <c r="R65" s="4">
        <v>1330</v>
      </c>
      <c r="S65" s="2" t="str">
        <f t="shared" si="0"/>
        <v>OC-50-BC3-12-14 cm-1330</v>
      </c>
      <c r="T65" s="42" t="s">
        <v>12</v>
      </c>
      <c r="U65" s="2" t="s">
        <v>13</v>
      </c>
      <c r="V65" s="11">
        <v>0.12460223224887201</v>
      </c>
      <c r="W65" s="11">
        <v>0.05746068919371028</v>
      </c>
      <c r="X65" s="11">
        <v>0.0769077306733167</v>
      </c>
      <c r="Y65" s="11">
        <v>0.08056511501539576</v>
      </c>
      <c r="Z65" s="12">
        <v>4211</v>
      </c>
      <c r="AA65" s="12">
        <v>524.7</v>
      </c>
      <c r="AB65" s="12">
        <v>2391.2</v>
      </c>
      <c r="AC65" s="12">
        <v>137.4</v>
      </c>
      <c r="AD65" s="12">
        <v>2005</v>
      </c>
      <c r="AE65" s="12">
        <v>154.2</v>
      </c>
      <c r="AF65" s="12">
        <v>2760.5</v>
      </c>
      <c r="AG65" s="12">
        <v>222.4</v>
      </c>
      <c r="AH65" s="12">
        <v>2362.7</v>
      </c>
      <c r="AI65" s="13">
        <v>667.4516866297033</v>
      </c>
      <c r="AJ65" s="13">
        <v>356.38202056968726</v>
      </c>
      <c r="AK65" s="13">
        <v>304.3186185296483</v>
      </c>
      <c r="AL65" s="13">
        <v>420.41126677106706</v>
      </c>
      <c r="AM65" s="6">
        <v>240.999564583857</v>
      </c>
      <c r="AN65" s="6">
        <v>126.284823346013</v>
      </c>
      <c r="AO65" s="6">
        <v>569.958891923197</v>
      </c>
      <c r="AP65" s="2" t="s">
        <v>14</v>
      </c>
      <c r="AQ65" s="2" t="s">
        <v>14</v>
      </c>
      <c r="AR65" s="2" t="s">
        <v>14</v>
      </c>
      <c r="AS65" s="2">
        <v>2012</v>
      </c>
      <c r="AT65" s="2">
        <v>2014</v>
      </c>
    </row>
    <row r="66" spans="1:46" ht="12.75">
      <c r="A66" s="4" t="s">
        <v>326</v>
      </c>
      <c r="C66" s="48" t="s">
        <v>815</v>
      </c>
      <c r="D66" s="4" t="s">
        <v>265</v>
      </c>
      <c r="E66" s="19" t="s">
        <v>851</v>
      </c>
      <c r="F66" s="5" t="s">
        <v>793</v>
      </c>
      <c r="G66" s="19">
        <v>12</v>
      </c>
      <c r="H66" s="19">
        <v>14</v>
      </c>
      <c r="I66" s="19">
        <v>12</v>
      </c>
      <c r="J66" s="19">
        <v>14</v>
      </c>
      <c r="K66" s="19">
        <v>12</v>
      </c>
      <c r="L66" s="19">
        <v>16</v>
      </c>
      <c r="M66" s="46">
        <v>-118.041583</v>
      </c>
      <c r="N66" s="46">
        <v>33.588467</v>
      </c>
      <c r="O66" s="2">
        <v>-50</v>
      </c>
      <c r="P66" s="2" t="s">
        <v>263</v>
      </c>
      <c r="Q66" s="2" t="s">
        <v>374</v>
      </c>
      <c r="R66" s="4">
        <v>1331</v>
      </c>
      <c r="S66" s="2" t="str">
        <f aca="true" t="shared" si="1" ref="S66:S125">CONCATENATE(E66,"-",R66)</f>
        <v>OC-50-BC3-12-14 cm-1331</v>
      </c>
      <c r="T66" s="49" t="s">
        <v>12</v>
      </c>
      <c r="U66" s="2" t="s">
        <v>13</v>
      </c>
      <c r="V66" s="11">
        <v>0.07755694236474735</v>
      </c>
      <c r="W66" s="11">
        <v>0.039299161794478815</v>
      </c>
      <c r="X66" s="11">
        <v>0.04001557892394147</v>
      </c>
      <c r="Y66" s="11">
        <v>0.038245228846478636</v>
      </c>
      <c r="Z66" s="12">
        <v>10752.1</v>
      </c>
      <c r="AA66" s="12">
        <v>833.9</v>
      </c>
      <c r="AB66" s="12">
        <v>5285.1</v>
      </c>
      <c r="AC66" s="12">
        <v>207.7</v>
      </c>
      <c r="AD66" s="12">
        <v>8986.5</v>
      </c>
      <c r="AE66" s="12">
        <v>359.6</v>
      </c>
      <c r="AF66" s="12">
        <v>11842</v>
      </c>
      <c r="AG66" s="12">
        <v>452.9</v>
      </c>
      <c r="AH66" s="12">
        <v>2373.8</v>
      </c>
      <c r="AI66" s="13">
        <v>976.1563737467352</v>
      </c>
      <c r="AJ66" s="13">
        <v>462.7854073637206</v>
      </c>
      <c r="AK66" s="13">
        <v>787.4378633414777</v>
      </c>
      <c r="AL66" s="13">
        <v>1035.883393714719</v>
      </c>
      <c r="AM66" s="6">
        <v>46.0055230420481</v>
      </c>
      <c r="AN66" s="6">
        <v>17.4897435826926</v>
      </c>
      <c r="AO66" s="6">
        <v>162.963836728394</v>
      </c>
      <c r="AP66" s="2" t="s">
        <v>14</v>
      </c>
      <c r="AQ66" s="2" t="s">
        <v>14</v>
      </c>
      <c r="AR66" s="2" t="s">
        <v>14</v>
      </c>
      <c r="AS66" s="2">
        <v>2012</v>
      </c>
      <c r="AT66" s="2">
        <v>2014</v>
      </c>
    </row>
    <row r="67" spans="1:46" ht="12.75">
      <c r="A67" s="4" t="s">
        <v>327</v>
      </c>
      <c r="C67" s="48" t="s">
        <v>815</v>
      </c>
      <c r="D67" s="4" t="s">
        <v>265</v>
      </c>
      <c r="E67" s="19" t="s">
        <v>851</v>
      </c>
      <c r="F67" s="5" t="s">
        <v>793</v>
      </c>
      <c r="G67" s="19">
        <v>12</v>
      </c>
      <c r="H67" s="19">
        <v>14</v>
      </c>
      <c r="I67" s="19">
        <v>12</v>
      </c>
      <c r="J67" s="19">
        <v>14</v>
      </c>
      <c r="K67" s="19">
        <v>12</v>
      </c>
      <c r="L67" s="19">
        <v>16</v>
      </c>
      <c r="M67" s="46">
        <v>-118.041583</v>
      </c>
      <c r="N67" s="46">
        <v>33.588467</v>
      </c>
      <c r="O67" s="2">
        <v>-50</v>
      </c>
      <c r="P67" s="2" t="s">
        <v>263</v>
      </c>
      <c r="Q67" s="2" t="s">
        <v>374</v>
      </c>
      <c r="R67" s="4">
        <v>1349</v>
      </c>
      <c r="S67" s="2" t="str">
        <f t="shared" si="1"/>
        <v>OC-50-BC3-12-14 cm-1349</v>
      </c>
      <c r="T67" s="42" t="s">
        <v>12</v>
      </c>
      <c r="U67" s="2" t="s">
        <v>13</v>
      </c>
      <c r="V67" s="11">
        <v>0.2772890471899183</v>
      </c>
      <c r="W67" s="11">
        <v>0.08576853838376367</v>
      </c>
      <c r="X67" s="11">
        <v>0.36301859799713876</v>
      </c>
      <c r="Y67" s="11">
        <v>0.1471789750805683</v>
      </c>
      <c r="Z67" s="12">
        <v>6990.9</v>
      </c>
      <c r="AA67" s="12">
        <v>1938.5</v>
      </c>
      <c r="AB67" s="12">
        <v>4055.1</v>
      </c>
      <c r="AC67" s="12">
        <v>347.8</v>
      </c>
      <c r="AD67" s="12">
        <v>2236.8</v>
      </c>
      <c r="AE67" s="12">
        <v>812</v>
      </c>
      <c r="AF67" s="12">
        <v>4406.2</v>
      </c>
      <c r="AG67" s="12">
        <v>648.5</v>
      </c>
      <c r="AH67" s="12">
        <v>2246.5</v>
      </c>
      <c r="AI67" s="13">
        <v>794.9610505230357</v>
      </c>
      <c r="AJ67" s="13">
        <v>391.9786334297796</v>
      </c>
      <c r="AK67" s="13">
        <v>271.4266636990875</v>
      </c>
      <c r="AL67" s="13">
        <v>450.0066770531938</v>
      </c>
      <c r="AM67" s="6">
        <v>3844.77482868374</v>
      </c>
      <c r="AN67" s="6">
        <v>3167.02946214965</v>
      </c>
      <c r="AO67" s="6">
        <v>5068.00691176299</v>
      </c>
      <c r="AP67" s="2" t="s">
        <v>14</v>
      </c>
      <c r="AQ67" s="2" t="s">
        <v>14</v>
      </c>
      <c r="AR67" s="2" t="s">
        <v>14</v>
      </c>
      <c r="AS67" s="2">
        <v>2012</v>
      </c>
      <c r="AT67" s="2">
        <v>2014</v>
      </c>
    </row>
    <row r="68" spans="1:46" ht="12.75">
      <c r="A68" s="4" t="s">
        <v>328</v>
      </c>
      <c r="C68" s="48" t="s">
        <v>815</v>
      </c>
      <c r="D68" s="4" t="s">
        <v>265</v>
      </c>
      <c r="E68" s="19" t="s">
        <v>851</v>
      </c>
      <c r="F68" s="5" t="s">
        <v>793</v>
      </c>
      <c r="G68" s="19">
        <v>12</v>
      </c>
      <c r="H68" s="19">
        <v>14</v>
      </c>
      <c r="I68" s="19">
        <v>12</v>
      </c>
      <c r="J68" s="19">
        <v>14</v>
      </c>
      <c r="K68" s="19">
        <v>12</v>
      </c>
      <c r="L68" s="19">
        <v>16</v>
      </c>
      <c r="M68" s="46">
        <v>-118.041583</v>
      </c>
      <c r="N68" s="46">
        <v>33.588467</v>
      </c>
      <c r="O68" s="2">
        <v>-50</v>
      </c>
      <c r="P68" s="2" t="s">
        <v>263</v>
      </c>
      <c r="Q68" s="2" t="s">
        <v>374</v>
      </c>
      <c r="R68" s="4">
        <v>1350</v>
      </c>
      <c r="S68" s="2" t="str">
        <f t="shared" si="1"/>
        <v>OC-50-BC3-12-14 cm-1350</v>
      </c>
      <c r="T68" s="42" t="s">
        <v>12</v>
      </c>
      <c r="U68" s="2" t="s">
        <v>13</v>
      </c>
      <c r="V68" s="11">
        <v>0.10442456732420445</v>
      </c>
      <c r="W68" s="11">
        <v>0.040845107205348515</v>
      </c>
      <c r="X68" s="11">
        <v>0.07393997680536304</v>
      </c>
      <c r="Y68" s="11">
        <v>0.0488517745302714</v>
      </c>
      <c r="Z68" s="12">
        <v>6696.7</v>
      </c>
      <c r="AA68" s="12">
        <v>699.3</v>
      </c>
      <c r="AB68" s="12">
        <v>3829.1</v>
      </c>
      <c r="AC68" s="12">
        <v>156.4</v>
      </c>
      <c r="AD68" s="12">
        <v>3535.3</v>
      </c>
      <c r="AE68" s="12">
        <v>261.4</v>
      </c>
      <c r="AF68" s="12">
        <v>5029.5</v>
      </c>
      <c r="AG68" s="12">
        <v>245.7</v>
      </c>
      <c r="AH68" s="12">
        <v>2371</v>
      </c>
      <c r="AI68" s="13">
        <v>623.8717840573597</v>
      </c>
      <c r="AJ68" s="13">
        <v>336.18726275832984</v>
      </c>
      <c r="AK68" s="13">
        <v>320.26149304091103</v>
      </c>
      <c r="AL68" s="13">
        <v>444.97680303669335</v>
      </c>
      <c r="AM68" s="6">
        <v>126.431345709259</v>
      </c>
      <c r="AN68" s="6">
        <v>58.0132141904415</v>
      </c>
      <c r="AO68" s="6">
        <v>350.623414624509</v>
      </c>
      <c r="AP68" s="2" t="s">
        <v>14</v>
      </c>
      <c r="AQ68" s="2" t="s">
        <v>14</v>
      </c>
      <c r="AR68" s="2" t="s">
        <v>14</v>
      </c>
      <c r="AS68" s="2">
        <v>2012</v>
      </c>
      <c r="AT68" s="2">
        <v>2014</v>
      </c>
    </row>
    <row r="69" spans="1:46" ht="12.75">
      <c r="A69" s="4" t="s">
        <v>329</v>
      </c>
      <c r="C69" s="48" t="s">
        <v>815</v>
      </c>
      <c r="D69" s="4" t="s">
        <v>265</v>
      </c>
      <c r="E69" s="19" t="s">
        <v>851</v>
      </c>
      <c r="F69" s="5" t="s">
        <v>793</v>
      </c>
      <c r="G69" s="19">
        <v>12</v>
      </c>
      <c r="H69" s="19">
        <v>14</v>
      </c>
      <c r="I69" s="19">
        <v>12</v>
      </c>
      <c r="J69" s="19">
        <v>14</v>
      </c>
      <c r="K69" s="19">
        <v>12</v>
      </c>
      <c r="L69" s="19">
        <v>16</v>
      </c>
      <c r="M69" s="46">
        <v>-118.041583</v>
      </c>
      <c r="N69" s="46">
        <v>33.588467</v>
      </c>
      <c r="O69" s="2">
        <v>-50</v>
      </c>
      <c r="P69" s="2" t="s">
        <v>263</v>
      </c>
      <c r="Q69" s="2" t="s">
        <v>374</v>
      </c>
      <c r="R69" s="4">
        <v>1351</v>
      </c>
      <c r="S69" s="2" t="str">
        <f t="shared" si="1"/>
        <v>OC-50-BC3-12-14 cm-1351</v>
      </c>
      <c r="T69" s="42" t="s">
        <v>12</v>
      </c>
      <c r="U69" s="2" t="s">
        <v>13</v>
      </c>
      <c r="V69" s="11">
        <v>0.10677576493848334</v>
      </c>
      <c r="W69" s="11">
        <v>0.04747945348898079</v>
      </c>
      <c r="X69" s="11">
        <v>0.0709022048677373</v>
      </c>
      <c r="Y69" s="11">
        <v>0.05576654007595443</v>
      </c>
      <c r="Z69" s="12">
        <v>8396.1</v>
      </c>
      <c r="AA69" s="12">
        <v>896.5</v>
      </c>
      <c r="AB69" s="12">
        <v>3820.6</v>
      </c>
      <c r="AC69" s="12">
        <v>181.4</v>
      </c>
      <c r="AD69" s="12">
        <v>3406.1</v>
      </c>
      <c r="AE69" s="12">
        <v>241.5</v>
      </c>
      <c r="AF69" s="12">
        <v>4502.7</v>
      </c>
      <c r="AG69" s="12">
        <v>251.1</v>
      </c>
      <c r="AH69" s="12">
        <v>2345.5</v>
      </c>
      <c r="AI69" s="13">
        <v>792.3768919206992</v>
      </c>
      <c r="AJ69" s="13">
        <v>341.24920059688765</v>
      </c>
      <c r="AK69" s="13">
        <v>311.0296312086975</v>
      </c>
      <c r="AL69" s="13">
        <v>405.3549349818802</v>
      </c>
      <c r="AM69" s="6">
        <v>139.618873383267</v>
      </c>
      <c r="AN69" s="6">
        <v>65.307261109861</v>
      </c>
      <c r="AO69" s="6">
        <v>377.789980699614</v>
      </c>
      <c r="AP69" s="2" t="s">
        <v>14</v>
      </c>
      <c r="AQ69" s="2" t="s">
        <v>14</v>
      </c>
      <c r="AR69" s="2" t="s">
        <v>14</v>
      </c>
      <c r="AS69" s="2">
        <v>2012</v>
      </c>
      <c r="AT69" s="2">
        <v>2014</v>
      </c>
    </row>
    <row r="70" spans="1:46" ht="12.75">
      <c r="A70" s="4" t="s">
        <v>330</v>
      </c>
      <c r="C70" s="48" t="s">
        <v>815</v>
      </c>
      <c r="D70" s="4" t="s">
        <v>265</v>
      </c>
      <c r="E70" s="19" t="s">
        <v>851</v>
      </c>
      <c r="F70" s="5" t="s">
        <v>793</v>
      </c>
      <c r="G70" s="19">
        <v>12</v>
      </c>
      <c r="H70" s="19">
        <v>14</v>
      </c>
      <c r="I70" s="19">
        <v>12</v>
      </c>
      <c r="J70" s="19">
        <v>14</v>
      </c>
      <c r="K70" s="19">
        <v>12</v>
      </c>
      <c r="L70" s="19">
        <v>16</v>
      </c>
      <c r="M70" s="46">
        <v>-118.041583</v>
      </c>
      <c r="N70" s="46">
        <v>33.588467</v>
      </c>
      <c r="O70" s="2">
        <v>-50</v>
      </c>
      <c r="P70" s="2" t="s">
        <v>263</v>
      </c>
      <c r="Q70" s="2" t="s">
        <v>374</v>
      </c>
      <c r="R70" s="4">
        <v>1352</v>
      </c>
      <c r="S70" s="2" t="str">
        <f t="shared" si="1"/>
        <v>OC-50-BC3-12-14 cm-1352</v>
      </c>
      <c r="T70" s="42" t="s">
        <v>12</v>
      </c>
      <c r="U70" s="2" t="s">
        <v>13</v>
      </c>
      <c r="V70" s="11">
        <v>0.09238955733918866</v>
      </c>
      <c r="W70" s="11">
        <v>0.0378491888017284</v>
      </c>
      <c r="X70" s="11">
        <v>0.06047129284682982</v>
      </c>
      <c r="Y70" s="11">
        <v>0.04745200543244589</v>
      </c>
      <c r="Z70" s="12">
        <v>20220.9</v>
      </c>
      <c r="AA70" s="12">
        <v>1868.2</v>
      </c>
      <c r="AB70" s="12">
        <v>9905.1</v>
      </c>
      <c r="AC70" s="12">
        <v>374.9</v>
      </c>
      <c r="AD70" s="12">
        <v>11220.2</v>
      </c>
      <c r="AE70" s="12">
        <v>678.5</v>
      </c>
      <c r="AF70" s="12">
        <v>14652.7</v>
      </c>
      <c r="AG70" s="12">
        <v>695.3</v>
      </c>
      <c r="AH70" s="12">
        <v>2011.2</v>
      </c>
      <c r="AI70" s="13">
        <v>2196.608989657916</v>
      </c>
      <c r="AJ70" s="13">
        <v>1022.2752585521082</v>
      </c>
      <c r="AK70" s="13">
        <v>1183.2438345266507</v>
      </c>
      <c r="AL70" s="13">
        <v>1526.252983293556</v>
      </c>
      <c r="AM70" s="6">
        <v>82.2208234799022</v>
      </c>
      <c r="AN70" s="6">
        <v>34.8093888219613</v>
      </c>
      <c r="AO70" s="6">
        <v>252.523165179193</v>
      </c>
      <c r="AP70" s="2" t="s">
        <v>14</v>
      </c>
      <c r="AQ70" s="2" t="s">
        <v>14</v>
      </c>
      <c r="AR70" s="2" t="s">
        <v>14</v>
      </c>
      <c r="AS70" s="2">
        <v>2012</v>
      </c>
      <c r="AT70" s="2">
        <v>2014</v>
      </c>
    </row>
    <row r="71" spans="1:46" ht="12.75">
      <c r="A71" s="4" t="s">
        <v>331</v>
      </c>
      <c r="C71" s="48" t="s">
        <v>815</v>
      </c>
      <c r="D71" s="4" t="s">
        <v>265</v>
      </c>
      <c r="E71" s="19" t="s">
        <v>851</v>
      </c>
      <c r="F71" s="5" t="s">
        <v>793</v>
      </c>
      <c r="G71" s="19">
        <v>12</v>
      </c>
      <c r="H71" s="19">
        <v>14</v>
      </c>
      <c r="I71" s="19">
        <v>12</v>
      </c>
      <c r="J71" s="19">
        <v>14</v>
      </c>
      <c r="K71" s="19">
        <v>12</v>
      </c>
      <c r="L71" s="19">
        <v>16</v>
      </c>
      <c r="M71" s="46">
        <v>-118.041583</v>
      </c>
      <c r="N71" s="46">
        <v>33.588467</v>
      </c>
      <c r="O71" s="2">
        <v>-50</v>
      </c>
      <c r="P71" s="2" t="s">
        <v>263</v>
      </c>
      <c r="Q71" s="2" t="s">
        <v>374</v>
      </c>
      <c r="R71" s="4">
        <v>1353</v>
      </c>
      <c r="S71" s="2" t="str">
        <f t="shared" si="1"/>
        <v>OC-50-BC3-12-14 cm-1353</v>
      </c>
      <c r="T71" s="42" t="s">
        <v>12</v>
      </c>
      <c r="U71" s="2" t="s">
        <v>13</v>
      </c>
      <c r="V71" s="11">
        <v>0.09801532986586367</v>
      </c>
      <c r="W71" s="11">
        <v>0.04442979230593665</v>
      </c>
      <c r="X71" s="11">
        <v>0.08122912089565715</v>
      </c>
      <c r="Y71" s="11">
        <v>0.05940178492533356</v>
      </c>
      <c r="Z71" s="12">
        <v>7306</v>
      </c>
      <c r="AA71" s="12">
        <v>716.1</v>
      </c>
      <c r="AB71" s="12">
        <v>3943.3</v>
      </c>
      <c r="AC71" s="12">
        <v>175.2</v>
      </c>
      <c r="AD71" s="12">
        <v>3322.7</v>
      </c>
      <c r="AE71" s="12">
        <v>269.9</v>
      </c>
      <c r="AF71" s="12">
        <v>4526.8</v>
      </c>
      <c r="AG71" s="12">
        <v>268.9</v>
      </c>
      <c r="AH71" s="12">
        <v>2324.4</v>
      </c>
      <c r="AI71" s="13">
        <v>690.2512476337979</v>
      </c>
      <c r="AJ71" s="13">
        <v>354.371020478403</v>
      </c>
      <c r="AK71" s="13">
        <v>309.1206332817071</v>
      </c>
      <c r="AL71" s="13">
        <v>412.6398210290827</v>
      </c>
      <c r="AM71" s="6">
        <v>102.694964734762</v>
      </c>
      <c r="AN71" s="6">
        <v>45.294993067781</v>
      </c>
      <c r="AO71" s="6">
        <v>298.021283906647</v>
      </c>
      <c r="AP71" s="2" t="s">
        <v>14</v>
      </c>
      <c r="AQ71" s="2" t="s">
        <v>14</v>
      </c>
      <c r="AR71" s="2" t="s">
        <v>14</v>
      </c>
      <c r="AS71" s="2">
        <v>2012</v>
      </c>
      <c r="AT71" s="2">
        <v>2014</v>
      </c>
    </row>
    <row r="72" spans="1:46" ht="12.75">
      <c r="A72" s="39" t="s">
        <v>332</v>
      </c>
      <c r="C72" s="48" t="s">
        <v>815</v>
      </c>
      <c r="D72" s="4" t="s">
        <v>265</v>
      </c>
      <c r="E72" s="19" t="s">
        <v>851</v>
      </c>
      <c r="F72" s="5" t="s">
        <v>793</v>
      </c>
      <c r="G72" s="19">
        <v>12</v>
      </c>
      <c r="H72" s="19">
        <v>14</v>
      </c>
      <c r="I72" s="19">
        <v>12</v>
      </c>
      <c r="J72" s="19">
        <v>14</v>
      </c>
      <c r="K72" s="19">
        <v>12</v>
      </c>
      <c r="L72" s="19">
        <v>16</v>
      </c>
      <c r="M72" s="46">
        <v>-118.041583</v>
      </c>
      <c r="N72" s="46">
        <v>33.588467</v>
      </c>
      <c r="O72" s="2">
        <v>-50</v>
      </c>
      <c r="P72" s="2" t="s">
        <v>263</v>
      </c>
      <c r="Q72" s="2" t="s">
        <v>374</v>
      </c>
      <c r="R72" s="39">
        <v>1354</v>
      </c>
      <c r="S72" s="2" t="str">
        <f t="shared" si="1"/>
        <v>OC-50-BC3-12-14 cm-1354</v>
      </c>
      <c r="T72" s="49" t="s">
        <v>12</v>
      </c>
      <c r="U72" s="2" t="s">
        <v>13</v>
      </c>
      <c r="V72" s="11">
        <v>0.09067226970650592</v>
      </c>
      <c r="W72" s="11">
        <v>0.03790059304189928</v>
      </c>
      <c r="X72" s="11">
        <v>0.05217441742434129</v>
      </c>
      <c r="Y72" s="11">
        <v>0.038992486892600396</v>
      </c>
      <c r="Z72" s="12">
        <v>10518.1</v>
      </c>
      <c r="AA72" s="12">
        <v>953.7</v>
      </c>
      <c r="AB72" s="12">
        <v>5176.7</v>
      </c>
      <c r="AC72" s="12">
        <v>196.2</v>
      </c>
      <c r="AD72" s="12">
        <v>6896.1</v>
      </c>
      <c r="AE72" s="12">
        <v>359.8</v>
      </c>
      <c r="AF72" s="12">
        <v>9250.5</v>
      </c>
      <c r="AG72" s="12">
        <v>360.7</v>
      </c>
      <c r="AH72" s="12">
        <v>2377.1</v>
      </c>
      <c r="AI72" s="13">
        <v>965.1928820832107</v>
      </c>
      <c r="AJ72" s="13">
        <v>452.0550250304994</v>
      </c>
      <c r="AK72" s="13">
        <v>610.4833620798453</v>
      </c>
      <c r="AL72" s="13">
        <v>808.6491943965336</v>
      </c>
      <c r="AM72" s="6">
        <v>79.113791428392</v>
      </c>
      <c r="AN72" s="6">
        <v>33.2587994007514</v>
      </c>
      <c r="AO72" s="6">
        <v>245.252655384136</v>
      </c>
      <c r="AP72" s="2" t="s">
        <v>14</v>
      </c>
      <c r="AQ72" s="2" t="s">
        <v>14</v>
      </c>
      <c r="AR72" s="2" t="s">
        <v>14</v>
      </c>
      <c r="AS72" s="2">
        <v>2012</v>
      </c>
      <c r="AT72" s="2">
        <v>2014</v>
      </c>
    </row>
    <row r="73" spans="1:46" ht="12.75">
      <c r="A73" s="4" t="s">
        <v>333</v>
      </c>
      <c r="C73" s="48" t="s">
        <v>815</v>
      </c>
      <c r="D73" s="4" t="s">
        <v>265</v>
      </c>
      <c r="E73" s="19" t="s">
        <v>852</v>
      </c>
      <c r="F73" s="5" t="s">
        <v>793</v>
      </c>
      <c r="G73" s="19">
        <v>14</v>
      </c>
      <c r="H73" s="19">
        <v>16</v>
      </c>
      <c r="I73" s="19">
        <v>14</v>
      </c>
      <c r="J73" s="19">
        <v>16</v>
      </c>
      <c r="K73" s="19">
        <v>12</v>
      </c>
      <c r="L73" s="19">
        <v>16</v>
      </c>
      <c r="M73" s="46">
        <v>-118.041583</v>
      </c>
      <c r="N73" s="46">
        <v>33.588467</v>
      </c>
      <c r="O73" s="2">
        <v>-50</v>
      </c>
      <c r="P73" s="2" t="s">
        <v>263</v>
      </c>
      <c r="Q73" s="2" t="s">
        <v>374</v>
      </c>
      <c r="R73" s="4">
        <v>1307</v>
      </c>
      <c r="S73" s="2" t="str">
        <f t="shared" si="1"/>
        <v>OC-50-BC3-14-16 cm-1307</v>
      </c>
      <c r="T73" s="42" t="s">
        <v>12</v>
      </c>
      <c r="U73" s="2" t="s">
        <v>13</v>
      </c>
      <c r="V73" s="11">
        <v>0.07298206060134885</v>
      </c>
      <c r="W73" s="11">
        <v>0.02921019362565706</v>
      </c>
      <c r="X73" s="11">
        <v>0.04841435530370812</v>
      </c>
      <c r="Y73" s="11">
        <v>0.03516129818829094</v>
      </c>
      <c r="Z73" s="12">
        <v>5145.1</v>
      </c>
      <c r="AA73" s="12">
        <v>375.5</v>
      </c>
      <c r="AB73" s="12">
        <v>3005.8</v>
      </c>
      <c r="AC73" s="12">
        <v>87.8</v>
      </c>
      <c r="AD73" s="12">
        <v>3017.7</v>
      </c>
      <c r="AE73" s="12">
        <v>146.1</v>
      </c>
      <c r="AF73" s="12">
        <v>4101.1</v>
      </c>
      <c r="AG73" s="12">
        <v>144.2</v>
      </c>
      <c r="AH73" s="12">
        <v>2415.5</v>
      </c>
      <c r="AI73" s="13">
        <v>457.0979093355414</v>
      </c>
      <c r="AJ73" s="13">
        <v>256.14572552266617</v>
      </c>
      <c r="AK73" s="13">
        <v>261.9581867108259</v>
      </c>
      <c r="AL73" s="13">
        <v>351.50486441730493</v>
      </c>
      <c r="AM73" s="6">
        <v>36.4801123596174</v>
      </c>
      <c r="AN73" s="6">
        <v>13.2540731383831</v>
      </c>
      <c r="AO73" s="6">
        <v>134.619752357409</v>
      </c>
      <c r="AP73" s="2" t="s">
        <v>14</v>
      </c>
      <c r="AQ73" s="2" t="s">
        <v>14</v>
      </c>
      <c r="AR73" s="2" t="s">
        <v>14</v>
      </c>
      <c r="AS73" s="2">
        <v>2012</v>
      </c>
      <c r="AT73" s="2">
        <v>2014</v>
      </c>
    </row>
    <row r="74" spans="1:46" ht="12.75">
      <c r="A74" s="4" t="s">
        <v>334</v>
      </c>
      <c r="C74" s="48" t="s">
        <v>815</v>
      </c>
      <c r="D74" s="4" t="s">
        <v>265</v>
      </c>
      <c r="E74" s="19" t="s">
        <v>852</v>
      </c>
      <c r="F74" s="5" t="s">
        <v>793</v>
      </c>
      <c r="G74" s="19">
        <v>14</v>
      </c>
      <c r="H74" s="19">
        <v>16</v>
      </c>
      <c r="I74" s="19">
        <v>14</v>
      </c>
      <c r="J74" s="19">
        <v>16</v>
      </c>
      <c r="K74" s="19">
        <v>12</v>
      </c>
      <c r="L74" s="19">
        <v>16</v>
      </c>
      <c r="M74" s="46">
        <v>-118.041583</v>
      </c>
      <c r="N74" s="46">
        <v>33.588467</v>
      </c>
      <c r="O74" s="2">
        <v>-50</v>
      </c>
      <c r="P74" s="2" t="s">
        <v>263</v>
      </c>
      <c r="Q74" s="2" t="s">
        <v>374</v>
      </c>
      <c r="R74" s="4">
        <v>1308</v>
      </c>
      <c r="S74" s="2" t="str">
        <f t="shared" si="1"/>
        <v>OC-50-BC3-14-16 cm-1308</v>
      </c>
      <c r="T74" s="42" t="s">
        <v>12</v>
      </c>
      <c r="U74" s="2" t="s">
        <v>13</v>
      </c>
      <c r="V74" s="11">
        <v>0.07792019792598831</v>
      </c>
      <c r="W74" s="11">
        <v>0.0357783759533423</v>
      </c>
      <c r="X74" s="11">
        <v>0.035162725765639995</v>
      </c>
      <c r="Y74" s="11">
        <v>0.03644539726528798</v>
      </c>
      <c r="Z74" s="12">
        <v>7598.8</v>
      </c>
      <c r="AA74" s="12">
        <v>592.1</v>
      </c>
      <c r="AB74" s="12">
        <v>3566.4</v>
      </c>
      <c r="AC74" s="12">
        <v>127.6</v>
      </c>
      <c r="AD74" s="12">
        <v>5730.5</v>
      </c>
      <c r="AE74" s="12">
        <v>201.5</v>
      </c>
      <c r="AF74" s="12">
        <v>7649.8</v>
      </c>
      <c r="AG74" s="12">
        <v>278.8</v>
      </c>
      <c r="AH74" s="12">
        <v>2378.9</v>
      </c>
      <c r="AI74" s="13">
        <v>688.6291983689941</v>
      </c>
      <c r="AJ74" s="13">
        <v>310.5637059144983</v>
      </c>
      <c r="AK74" s="13">
        <v>498.7178948253394</v>
      </c>
      <c r="AL74" s="13">
        <v>666.5769893648326</v>
      </c>
      <c r="AM74" s="6">
        <v>46.0055230420481</v>
      </c>
      <c r="AN74" s="6">
        <v>17.4897435826926</v>
      </c>
      <c r="AO74" s="6">
        <v>162.963836728394</v>
      </c>
      <c r="AP74" s="2" t="s">
        <v>14</v>
      </c>
      <c r="AQ74" s="2" t="s">
        <v>14</v>
      </c>
      <c r="AR74" s="2" t="s">
        <v>14</v>
      </c>
      <c r="AS74" s="2">
        <v>2012</v>
      </c>
      <c r="AT74" s="2">
        <v>2014</v>
      </c>
    </row>
    <row r="75" spans="1:46" ht="12.75">
      <c r="A75" s="4" t="s">
        <v>335</v>
      </c>
      <c r="C75" s="48" t="s">
        <v>815</v>
      </c>
      <c r="D75" s="4" t="s">
        <v>265</v>
      </c>
      <c r="E75" s="19" t="s">
        <v>852</v>
      </c>
      <c r="F75" s="5" t="s">
        <v>793</v>
      </c>
      <c r="G75" s="19">
        <v>14</v>
      </c>
      <c r="H75" s="19">
        <v>16</v>
      </c>
      <c r="I75" s="19">
        <v>14</v>
      </c>
      <c r="J75" s="19">
        <v>16</v>
      </c>
      <c r="K75" s="19">
        <v>12</v>
      </c>
      <c r="L75" s="19">
        <v>16</v>
      </c>
      <c r="M75" s="46">
        <v>-118.041583</v>
      </c>
      <c r="N75" s="46">
        <v>33.588467</v>
      </c>
      <c r="O75" s="2">
        <v>-50</v>
      </c>
      <c r="P75" s="2" t="s">
        <v>263</v>
      </c>
      <c r="Q75" s="2" t="s">
        <v>374</v>
      </c>
      <c r="R75" s="4">
        <v>1309</v>
      </c>
      <c r="S75" s="2" t="str">
        <f t="shared" si="1"/>
        <v>OC-50-BC3-14-16 cm-1309</v>
      </c>
      <c r="T75" s="42" t="s">
        <v>12</v>
      </c>
      <c r="U75" s="2" t="s">
        <v>13</v>
      </c>
      <c r="V75" s="11">
        <v>0.26489222254587824</v>
      </c>
      <c r="W75" s="11">
        <v>0.10448086750592049</v>
      </c>
      <c r="X75" s="11">
        <v>0.32178891282167554</v>
      </c>
      <c r="Y75" s="11">
        <v>0.155933633295838</v>
      </c>
      <c r="Z75" s="12">
        <v>5492.8</v>
      </c>
      <c r="AA75" s="12">
        <v>1455</v>
      </c>
      <c r="AB75" s="12">
        <v>3209.2</v>
      </c>
      <c r="AC75" s="12">
        <v>335.3</v>
      </c>
      <c r="AD75" s="12">
        <v>1764.2</v>
      </c>
      <c r="AE75" s="12">
        <v>567.7</v>
      </c>
      <c r="AF75" s="12">
        <v>3556</v>
      </c>
      <c r="AG75" s="12">
        <v>554.5</v>
      </c>
      <c r="AH75" s="12">
        <v>2379.9</v>
      </c>
      <c r="AI75" s="13">
        <v>583.8732719862179</v>
      </c>
      <c r="AJ75" s="13">
        <v>297.8696583890079</v>
      </c>
      <c r="AK75" s="13">
        <v>195.96621706794403</v>
      </c>
      <c r="AL75" s="13">
        <v>345.4346821295012</v>
      </c>
      <c r="AM75" s="6">
        <v>3289.24788524616</v>
      </c>
      <c r="AN75" s="6">
        <v>2701.29323448975</v>
      </c>
      <c r="AO75" s="6">
        <v>4442.33404250211</v>
      </c>
      <c r="AP75" s="2" t="s">
        <v>14</v>
      </c>
      <c r="AQ75" s="2" t="s">
        <v>14</v>
      </c>
      <c r="AR75" s="2" t="s">
        <v>14</v>
      </c>
      <c r="AS75" s="2">
        <v>2012</v>
      </c>
      <c r="AT75" s="2">
        <v>2014</v>
      </c>
    </row>
    <row r="76" spans="1:46" ht="12.75">
      <c r="A76" s="4" t="s">
        <v>336</v>
      </c>
      <c r="C76" s="48" t="s">
        <v>815</v>
      </c>
      <c r="D76" s="4" t="s">
        <v>265</v>
      </c>
      <c r="E76" s="19" t="s">
        <v>852</v>
      </c>
      <c r="F76" s="5" t="s">
        <v>793</v>
      </c>
      <c r="G76" s="19">
        <v>14</v>
      </c>
      <c r="H76" s="19">
        <v>16</v>
      </c>
      <c r="I76" s="19">
        <v>14</v>
      </c>
      <c r="J76" s="19">
        <v>16</v>
      </c>
      <c r="K76" s="19">
        <v>12</v>
      </c>
      <c r="L76" s="19">
        <v>16</v>
      </c>
      <c r="M76" s="46">
        <v>-118.041583</v>
      </c>
      <c r="N76" s="46">
        <v>33.588467</v>
      </c>
      <c r="O76" s="2">
        <v>-50</v>
      </c>
      <c r="P76" s="2" t="s">
        <v>263</v>
      </c>
      <c r="Q76" s="2" t="s">
        <v>374</v>
      </c>
      <c r="R76" s="4">
        <v>1310</v>
      </c>
      <c r="S76" s="2" t="str">
        <f t="shared" si="1"/>
        <v>OC-50-BC3-14-16 cm-1310</v>
      </c>
      <c r="T76" s="42" t="s">
        <v>12</v>
      </c>
      <c r="U76" s="2" t="s">
        <v>13</v>
      </c>
      <c r="V76" s="11">
        <v>0.09135554789296052</v>
      </c>
      <c r="W76" s="11">
        <v>0.03639558232931727</v>
      </c>
      <c r="X76" s="11">
        <v>0.049876273419674134</v>
      </c>
      <c r="Y76" s="11">
        <v>0.04024483367536868</v>
      </c>
      <c r="Z76" s="12">
        <v>9570.3</v>
      </c>
      <c r="AA76" s="12">
        <v>874.3</v>
      </c>
      <c r="AB76" s="12">
        <v>5179.2</v>
      </c>
      <c r="AC76" s="12">
        <v>188.5</v>
      </c>
      <c r="AD76" s="12">
        <v>6223.4</v>
      </c>
      <c r="AE76" s="12">
        <v>310.4</v>
      </c>
      <c r="AF76" s="12">
        <v>8381.2</v>
      </c>
      <c r="AG76" s="12">
        <v>337.3</v>
      </c>
      <c r="AH76" s="12">
        <v>2479.3</v>
      </c>
      <c r="AI76" s="13">
        <v>842.544266526842</v>
      </c>
      <c r="AJ76" s="13">
        <v>433.00125035292217</v>
      </c>
      <c r="AK76" s="13">
        <v>527.0681240672769</v>
      </c>
      <c r="AL76" s="13">
        <v>703.3033517525108</v>
      </c>
      <c r="AM76" s="6">
        <v>79.113791428392</v>
      </c>
      <c r="AN76" s="6">
        <v>33.2587994007514</v>
      </c>
      <c r="AO76" s="6">
        <v>245.252655384136</v>
      </c>
      <c r="AP76" s="2" t="s">
        <v>14</v>
      </c>
      <c r="AQ76" s="2" t="s">
        <v>14</v>
      </c>
      <c r="AR76" s="2" t="s">
        <v>14</v>
      </c>
      <c r="AS76" s="2">
        <v>2012</v>
      </c>
      <c r="AT76" s="2">
        <v>2014</v>
      </c>
    </row>
    <row r="77" spans="1:46" ht="12.75">
      <c r="A77" s="4" t="s">
        <v>337</v>
      </c>
      <c r="C77" s="48" t="s">
        <v>815</v>
      </c>
      <c r="D77" s="4" t="s">
        <v>265</v>
      </c>
      <c r="E77" s="19" t="s">
        <v>852</v>
      </c>
      <c r="F77" s="5" t="s">
        <v>793</v>
      </c>
      <c r="G77" s="19">
        <v>14</v>
      </c>
      <c r="H77" s="19">
        <v>16</v>
      </c>
      <c r="I77" s="19">
        <v>14</v>
      </c>
      <c r="J77" s="19">
        <v>16</v>
      </c>
      <c r="K77" s="19">
        <v>12</v>
      </c>
      <c r="L77" s="19">
        <v>16</v>
      </c>
      <c r="M77" s="46">
        <v>-118.041583</v>
      </c>
      <c r="N77" s="46">
        <v>33.588467</v>
      </c>
      <c r="O77" s="2">
        <v>-50</v>
      </c>
      <c r="P77" s="2" t="s">
        <v>263</v>
      </c>
      <c r="Q77" s="2" t="s">
        <v>374</v>
      </c>
      <c r="R77" s="4">
        <v>1311</v>
      </c>
      <c r="S77" s="2" t="str">
        <f t="shared" si="1"/>
        <v>OC-50-BC3-14-16 cm-1311</v>
      </c>
      <c r="T77" s="42" t="s">
        <v>12</v>
      </c>
      <c r="U77" s="2" t="s">
        <v>13</v>
      </c>
      <c r="V77" s="11">
        <v>0.08619011231720976</v>
      </c>
      <c r="W77" s="11">
        <v>0.03341825564268939</v>
      </c>
      <c r="X77" s="11">
        <v>0.05007820393926392</v>
      </c>
      <c r="Y77" s="11">
        <v>0.04307164584816517</v>
      </c>
      <c r="Z77" s="12">
        <v>9553.3</v>
      </c>
      <c r="AA77" s="12">
        <v>823.4</v>
      </c>
      <c r="AB77" s="12">
        <v>5024.2</v>
      </c>
      <c r="AC77" s="12">
        <v>167.9</v>
      </c>
      <c r="AD77" s="12">
        <v>7224.7</v>
      </c>
      <c r="AE77" s="12">
        <v>361.8</v>
      </c>
      <c r="AF77" s="12">
        <v>9270.6</v>
      </c>
      <c r="AG77" s="12">
        <v>399.3</v>
      </c>
      <c r="AH77" s="12">
        <v>2384.3</v>
      </c>
      <c r="AI77" s="13">
        <v>870.4189908987962</v>
      </c>
      <c r="AJ77" s="13">
        <v>435.5240531812271</v>
      </c>
      <c r="AK77" s="13">
        <v>636.3712620056201</v>
      </c>
      <c r="AL77" s="13">
        <v>811.1311496036573</v>
      </c>
      <c r="AM77" s="6">
        <v>64.8753689087611</v>
      </c>
      <c r="AN77" s="6">
        <v>26.2771234168122</v>
      </c>
      <c r="AO77" s="6">
        <v>211.195081548748</v>
      </c>
      <c r="AP77" s="2" t="s">
        <v>14</v>
      </c>
      <c r="AQ77" s="2" t="s">
        <v>14</v>
      </c>
      <c r="AR77" s="2" t="s">
        <v>14</v>
      </c>
      <c r="AS77" s="2">
        <v>2012</v>
      </c>
      <c r="AT77" s="2">
        <v>2014</v>
      </c>
    </row>
    <row r="78" spans="1:46" ht="12.75">
      <c r="A78" s="4" t="s">
        <v>338</v>
      </c>
      <c r="C78" s="48" t="s">
        <v>815</v>
      </c>
      <c r="D78" s="4" t="s">
        <v>265</v>
      </c>
      <c r="E78" s="19" t="s">
        <v>852</v>
      </c>
      <c r="F78" s="5" t="s">
        <v>793</v>
      </c>
      <c r="G78" s="19">
        <v>14</v>
      </c>
      <c r="H78" s="19">
        <v>16</v>
      </c>
      <c r="I78" s="19">
        <v>14</v>
      </c>
      <c r="J78" s="19">
        <v>16</v>
      </c>
      <c r="K78" s="19">
        <v>12</v>
      </c>
      <c r="L78" s="19">
        <v>16</v>
      </c>
      <c r="M78" s="46">
        <v>-118.041583</v>
      </c>
      <c r="N78" s="46">
        <v>33.588467</v>
      </c>
      <c r="O78" s="2">
        <v>-50</v>
      </c>
      <c r="P78" s="2" t="s">
        <v>263</v>
      </c>
      <c r="Q78" s="2" t="s">
        <v>374</v>
      </c>
      <c r="R78" s="4">
        <v>1312</v>
      </c>
      <c r="S78" s="2" t="str">
        <f t="shared" si="1"/>
        <v>OC-50-BC3-14-16 cm-1312</v>
      </c>
      <c r="T78" s="42" t="s">
        <v>12</v>
      </c>
      <c r="U78" s="2" t="s">
        <v>13</v>
      </c>
      <c r="V78" s="11">
        <v>0.05891428328226082</v>
      </c>
      <c r="W78" s="11">
        <v>0.026298643605994196</v>
      </c>
      <c r="X78" s="11">
        <v>0.03475683685841304</v>
      </c>
      <c r="Y78" s="11">
        <v>0.031316478319665324</v>
      </c>
      <c r="Z78" s="12">
        <v>9398.4</v>
      </c>
      <c r="AA78" s="12">
        <v>553.7</v>
      </c>
      <c r="AB78" s="12">
        <v>5064.9</v>
      </c>
      <c r="AC78" s="12">
        <v>133.2</v>
      </c>
      <c r="AD78" s="12">
        <v>8907.6</v>
      </c>
      <c r="AE78" s="12">
        <v>309.6</v>
      </c>
      <c r="AF78" s="12">
        <v>12645.1</v>
      </c>
      <c r="AG78" s="12">
        <v>396</v>
      </c>
      <c r="AH78" s="12">
        <v>2378.5</v>
      </c>
      <c r="AI78" s="13">
        <v>836.8383434937986</v>
      </c>
      <c r="AJ78" s="13">
        <v>437.090603321421</v>
      </c>
      <c r="AK78" s="13">
        <v>775.0430943872188</v>
      </c>
      <c r="AL78" s="13">
        <v>1096.5818793357157</v>
      </c>
      <c r="AM78" s="6">
        <v>17.3526599169239</v>
      </c>
      <c r="AN78" s="6">
        <v>5.46993456677944</v>
      </c>
      <c r="AO78" s="6">
        <v>76.1179486644986</v>
      </c>
      <c r="AP78" s="2" t="s">
        <v>14</v>
      </c>
      <c r="AQ78" s="2" t="s">
        <v>14</v>
      </c>
      <c r="AR78" s="2" t="s">
        <v>14</v>
      </c>
      <c r="AS78" s="2">
        <v>2012</v>
      </c>
      <c r="AT78" s="2">
        <v>2014</v>
      </c>
    </row>
    <row r="79" spans="1:46" ht="12.75">
      <c r="A79" s="4" t="s">
        <v>339</v>
      </c>
      <c r="C79" s="48" t="s">
        <v>815</v>
      </c>
      <c r="D79" s="4" t="s">
        <v>265</v>
      </c>
      <c r="E79" s="19" t="s">
        <v>852</v>
      </c>
      <c r="F79" s="5" t="s">
        <v>793</v>
      </c>
      <c r="G79" s="19">
        <v>14</v>
      </c>
      <c r="H79" s="19">
        <v>16</v>
      </c>
      <c r="I79" s="19">
        <v>14</v>
      </c>
      <c r="J79" s="19">
        <v>16</v>
      </c>
      <c r="K79" s="19">
        <v>12</v>
      </c>
      <c r="L79" s="19">
        <v>16</v>
      </c>
      <c r="M79" s="46">
        <v>-118.041583</v>
      </c>
      <c r="N79" s="46">
        <v>33.588467</v>
      </c>
      <c r="O79" s="2">
        <v>-50</v>
      </c>
      <c r="P79" s="2" t="s">
        <v>263</v>
      </c>
      <c r="Q79" s="2" t="s">
        <v>374</v>
      </c>
      <c r="R79" s="4">
        <v>1313</v>
      </c>
      <c r="S79" s="2" t="str">
        <f t="shared" si="1"/>
        <v>OC-50-BC3-14-16 cm-1313</v>
      </c>
      <c r="T79" s="42" t="s">
        <v>12</v>
      </c>
      <c r="U79" s="2" t="s">
        <v>13</v>
      </c>
      <c r="V79" s="11">
        <v>0.0832722867124986</v>
      </c>
      <c r="W79" s="11">
        <v>0.038221444907843405</v>
      </c>
      <c r="X79" s="11">
        <v>0.03660941249138812</v>
      </c>
      <c r="Y79" s="11">
        <v>0.042130764407455966</v>
      </c>
      <c r="Z79" s="12">
        <v>14196.8</v>
      </c>
      <c r="AA79" s="12">
        <v>1182.2</v>
      </c>
      <c r="AB79" s="12">
        <v>7433</v>
      </c>
      <c r="AC79" s="12">
        <v>284.1</v>
      </c>
      <c r="AD79" s="12">
        <v>12627.9</v>
      </c>
      <c r="AE79" s="12">
        <v>462.3</v>
      </c>
      <c r="AF79" s="12">
        <v>17543</v>
      </c>
      <c r="AG79" s="12">
        <v>739.1</v>
      </c>
      <c r="AH79" s="12">
        <v>2573.9</v>
      </c>
      <c r="AI79" s="13">
        <v>1194.9959205874354</v>
      </c>
      <c r="AJ79" s="13">
        <v>599.6425657562454</v>
      </c>
      <c r="AK79" s="13">
        <v>1017.1490733905746</v>
      </c>
      <c r="AL79" s="13">
        <v>1420.5757799448306</v>
      </c>
      <c r="AM79" s="6">
        <v>57.1781339263479</v>
      </c>
      <c r="AN79" s="6">
        <v>22.6613222622873</v>
      </c>
      <c r="AO79" s="6">
        <v>192.667748202538</v>
      </c>
      <c r="AP79" s="2" t="s">
        <v>14</v>
      </c>
      <c r="AQ79" s="2" t="s">
        <v>14</v>
      </c>
      <c r="AR79" s="2" t="s">
        <v>14</v>
      </c>
      <c r="AS79" s="2">
        <v>2012</v>
      </c>
      <c r="AT79" s="2">
        <v>2014</v>
      </c>
    </row>
    <row r="80" spans="1:46" ht="12.75">
      <c r="A80" s="4" t="s">
        <v>340</v>
      </c>
      <c r="C80" s="48" t="s">
        <v>815</v>
      </c>
      <c r="D80" s="4" t="s">
        <v>265</v>
      </c>
      <c r="E80" s="19" t="s">
        <v>852</v>
      </c>
      <c r="F80" s="5" t="s">
        <v>793</v>
      </c>
      <c r="G80" s="19">
        <v>14</v>
      </c>
      <c r="H80" s="19">
        <v>16</v>
      </c>
      <c r="I80" s="19">
        <v>14</v>
      </c>
      <c r="J80" s="19">
        <v>16</v>
      </c>
      <c r="K80" s="19">
        <v>12</v>
      </c>
      <c r="L80" s="19">
        <v>16</v>
      </c>
      <c r="M80" s="46">
        <v>-118.041583</v>
      </c>
      <c r="N80" s="46">
        <v>33.588467</v>
      </c>
      <c r="O80" s="2">
        <v>-50</v>
      </c>
      <c r="P80" s="2" t="s">
        <v>263</v>
      </c>
      <c r="Q80" s="2" t="s">
        <v>374</v>
      </c>
      <c r="R80" s="4">
        <v>1314</v>
      </c>
      <c r="S80" s="2" t="str">
        <f t="shared" si="1"/>
        <v>OC-50-BC3-14-16 cm-1314</v>
      </c>
      <c r="T80" s="42" t="s">
        <v>12</v>
      </c>
      <c r="U80" s="2" t="s">
        <v>13</v>
      </c>
      <c r="V80" s="11">
        <v>0.07456069353765356</v>
      </c>
      <c r="W80" s="11">
        <v>0.0377691694200752</v>
      </c>
      <c r="X80" s="11">
        <v>0.03188399295703567</v>
      </c>
      <c r="Y80" s="11">
        <v>0.04017769165079157</v>
      </c>
      <c r="Z80" s="12">
        <v>11119.8</v>
      </c>
      <c r="AA80" s="12">
        <v>829.1</v>
      </c>
      <c r="AB80" s="12">
        <v>5266.2</v>
      </c>
      <c r="AC80" s="12">
        <v>198.9</v>
      </c>
      <c r="AD80" s="12">
        <v>8916.7</v>
      </c>
      <c r="AE80" s="12">
        <v>284.3</v>
      </c>
      <c r="AF80" s="12">
        <v>12178.4</v>
      </c>
      <c r="AG80" s="12">
        <v>489.3</v>
      </c>
      <c r="AH80" s="12">
        <v>2539.7</v>
      </c>
      <c r="AI80" s="13">
        <v>940.9694058353349</v>
      </c>
      <c r="AJ80" s="13">
        <v>430.373666181045</v>
      </c>
      <c r="AK80" s="13">
        <v>724.5737685553412</v>
      </c>
      <c r="AL80" s="13">
        <v>997.574516675198</v>
      </c>
      <c r="AM80" s="6">
        <v>40.1327339349958</v>
      </c>
      <c r="AN80" s="6">
        <v>14.8514023851669</v>
      </c>
      <c r="AO80" s="6">
        <v>145.438595785109</v>
      </c>
      <c r="AP80" s="2" t="s">
        <v>14</v>
      </c>
      <c r="AQ80" s="2" t="s">
        <v>14</v>
      </c>
      <c r="AR80" s="2" t="s">
        <v>14</v>
      </c>
      <c r="AS80" s="2">
        <v>2012</v>
      </c>
      <c r="AT80" s="2">
        <v>2014</v>
      </c>
    </row>
    <row r="81" spans="1:46" ht="12.75">
      <c r="A81" s="4" t="s">
        <v>341</v>
      </c>
      <c r="C81" s="48" t="s">
        <v>815</v>
      </c>
      <c r="D81" s="4" t="s">
        <v>265</v>
      </c>
      <c r="E81" s="19" t="s">
        <v>852</v>
      </c>
      <c r="F81" s="5" t="s">
        <v>793</v>
      </c>
      <c r="G81" s="19">
        <v>14</v>
      </c>
      <c r="H81" s="19">
        <v>16</v>
      </c>
      <c r="I81" s="19">
        <v>14</v>
      </c>
      <c r="J81" s="19">
        <v>16</v>
      </c>
      <c r="K81" s="19">
        <v>12</v>
      </c>
      <c r="L81" s="19">
        <v>16</v>
      </c>
      <c r="M81" s="46">
        <v>-118.041583</v>
      </c>
      <c r="N81" s="46">
        <v>33.588467</v>
      </c>
      <c r="O81" s="2">
        <v>-50</v>
      </c>
      <c r="P81" s="2" t="s">
        <v>263</v>
      </c>
      <c r="Q81" s="2" t="s">
        <v>374</v>
      </c>
      <c r="R81" s="4">
        <v>1315</v>
      </c>
      <c r="S81" s="2" t="str">
        <f t="shared" si="1"/>
        <v>OC-50-BC3-14-16 cm-1315</v>
      </c>
      <c r="T81" s="42" t="s">
        <v>12</v>
      </c>
      <c r="U81" s="2" t="s">
        <v>13</v>
      </c>
      <c r="V81" s="11">
        <v>0.11276367271874499</v>
      </c>
      <c r="W81" s="11">
        <v>0.05087155721733635</v>
      </c>
      <c r="X81" s="11">
        <v>0.08292198317345008</v>
      </c>
      <c r="Y81" s="11">
        <v>0.06866848247303972</v>
      </c>
      <c r="Z81" s="12">
        <v>8101.9</v>
      </c>
      <c r="AA81" s="12">
        <v>913.6</v>
      </c>
      <c r="AB81" s="12">
        <v>3797.8</v>
      </c>
      <c r="AC81" s="12">
        <v>193.2</v>
      </c>
      <c r="AD81" s="12">
        <v>3221.1</v>
      </c>
      <c r="AE81" s="12">
        <v>267.1</v>
      </c>
      <c r="AF81" s="12">
        <v>4515.9</v>
      </c>
      <c r="AG81" s="12">
        <v>310.1</v>
      </c>
      <c r="AH81" s="12">
        <v>2374.3</v>
      </c>
      <c r="AI81" s="13">
        <v>759.4238301815271</v>
      </c>
      <c r="AJ81" s="13">
        <v>336.1832961293855</v>
      </c>
      <c r="AK81" s="13">
        <v>293.829760350419</v>
      </c>
      <c r="AL81" s="13">
        <v>406.5198163669292</v>
      </c>
      <c r="AM81" s="6">
        <v>169.325243216122</v>
      </c>
      <c r="AN81" s="6">
        <v>82.0881904311423</v>
      </c>
      <c r="AO81" s="6">
        <v>436.879620180237</v>
      </c>
      <c r="AP81" s="2" t="s">
        <v>14</v>
      </c>
      <c r="AQ81" s="2" t="s">
        <v>14</v>
      </c>
      <c r="AR81" s="2" t="s">
        <v>14</v>
      </c>
      <c r="AS81" s="2">
        <v>2012</v>
      </c>
      <c r="AT81" s="2">
        <v>2014</v>
      </c>
    </row>
    <row r="82" spans="1:46" ht="12.75">
      <c r="A82" s="4" t="s">
        <v>342</v>
      </c>
      <c r="C82" s="48" t="s">
        <v>815</v>
      </c>
      <c r="D82" s="4" t="s">
        <v>265</v>
      </c>
      <c r="E82" s="19" t="s">
        <v>852</v>
      </c>
      <c r="F82" s="5" t="s">
        <v>793</v>
      </c>
      <c r="G82" s="19">
        <v>14</v>
      </c>
      <c r="H82" s="19">
        <v>16</v>
      </c>
      <c r="I82" s="19">
        <v>14</v>
      </c>
      <c r="J82" s="19">
        <v>16</v>
      </c>
      <c r="K82" s="19">
        <v>12</v>
      </c>
      <c r="L82" s="19">
        <v>16</v>
      </c>
      <c r="M82" s="46">
        <v>-118.041583</v>
      </c>
      <c r="N82" s="46">
        <v>33.588467</v>
      </c>
      <c r="O82" s="2">
        <v>-50</v>
      </c>
      <c r="P82" s="2" t="s">
        <v>263</v>
      </c>
      <c r="Q82" s="2" t="s">
        <v>374</v>
      </c>
      <c r="R82" s="4">
        <v>1316</v>
      </c>
      <c r="S82" s="2" t="str">
        <f t="shared" si="1"/>
        <v>OC-50-BC3-14-16 cm-1316</v>
      </c>
      <c r="T82" s="42" t="s">
        <v>12</v>
      </c>
      <c r="U82" s="2" t="s">
        <v>13</v>
      </c>
      <c r="V82" s="11">
        <v>0.08589301194988867</v>
      </c>
      <c r="W82" s="11">
        <v>0.04161192853389385</v>
      </c>
      <c r="X82" s="11">
        <v>0.040183071898060405</v>
      </c>
      <c r="Y82" s="11">
        <v>0.04048255705490952</v>
      </c>
      <c r="Z82" s="12">
        <v>5882.9</v>
      </c>
      <c r="AA82" s="12">
        <v>505.3</v>
      </c>
      <c r="AB82" s="12">
        <v>3044.8</v>
      </c>
      <c r="AC82" s="12">
        <v>126.7</v>
      </c>
      <c r="AD82" s="12">
        <v>4959.8</v>
      </c>
      <c r="AE82" s="12">
        <v>199.3</v>
      </c>
      <c r="AF82" s="12">
        <v>6432.4</v>
      </c>
      <c r="AG82" s="12">
        <v>260.4</v>
      </c>
      <c r="AH82" s="12">
        <v>2518.5</v>
      </c>
      <c r="AI82" s="13">
        <v>507.3019654556283</v>
      </c>
      <c r="AJ82" s="13">
        <v>251.8562636489974</v>
      </c>
      <c r="AK82" s="13">
        <v>409.69624776652773</v>
      </c>
      <c r="AL82" s="13">
        <v>531.4909668453444</v>
      </c>
      <c r="AM82" s="6">
        <v>64.8753689087611</v>
      </c>
      <c r="AN82" s="6">
        <v>26.2771234168122</v>
      </c>
      <c r="AO82" s="6">
        <v>211.195081548748</v>
      </c>
      <c r="AP82" s="2" t="s">
        <v>14</v>
      </c>
      <c r="AQ82" s="2" t="s">
        <v>14</v>
      </c>
      <c r="AR82" s="2" t="s">
        <v>14</v>
      </c>
      <c r="AS82" s="2">
        <v>2012</v>
      </c>
      <c r="AT82" s="2">
        <v>2014</v>
      </c>
    </row>
    <row r="83" spans="1:46" ht="12.75">
      <c r="A83" s="4" t="s">
        <v>343</v>
      </c>
      <c r="C83" s="48" t="s">
        <v>815</v>
      </c>
      <c r="D83" s="4" t="s">
        <v>265</v>
      </c>
      <c r="E83" s="19" t="s">
        <v>852</v>
      </c>
      <c r="F83" s="5" t="s">
        <v>793</v>
      </c>
      <c r="G83" s="19">
        <v>14</v>
      </c>
      <c r="H83" s="19">
        <v>16</v>
      </c>
      <c r="I83" s="19">
        <v>14</v>
      </c>
      <c r="J83" s="19">
        <v>16</v>
      </c>
      <c r="K83" s="19">
        <v>12</v>
      </c>
      <c r="L83" s="19">
        <v>16</v>
      </c>
      <c r="M83" s="46">
        <v>-118.041583</v>
      </c>
      <c r="N83" s="46">
        <v>33.588467</v>
      </c>
      <c r="O83" s="2">
        <v>-50</v>
      </c>
      <c r="P83" s="2" t="s">
        <v>263</v>
      </c>
      <c r="Q83" s="2" t="s">
        <v>374</v>
      </c>
      <c r="R83" s="4">
        <v>1317</v>
      </c>
      <c r="S83" s="2" t="str">
        <f t="shared" si="1"/>
        <v>OC-50-BC3-14-16 cm-1317</v>
      </c>
      <c r="T83" s="42" t="s">
        <v>12</v>
      </c>
      <c r="U83" s="2" t="s">
        <v>13</v>
      </c>
      <c r="V83" s="11">
        <v>0.1322020286147714</v>
      </c>
      <c r="W83" s="11">
        <v>0.06556162607648856</v>
      </c>
      <c r="X83" s="11">
        <v>0.07839356544733363</v>
      </c>
      <c r="Y83" s="11">
        <v>0.09160102844549646</v>
      </c>
      <c r="Z83" s="12">
        <v>6723.8</v>
      </c>
      <c r="AA83" s="12">
        <v>888.9</v>
      </c>
      <c r="AB83" s="12">
        <v>3239.7</v>
      </c>
      <c r="AC83" s="12">
        <v>212.4</v>
      </c>
      <c r="AD83" s="12">
        <v>3630.4</v>
      </c>
      <c r="AE83" s="12">
        <v>284.6</v>
      </c>
      <c r="AF83" s="12">
        <v>4900.6</v>
      </c>
      <c r="AG83" s="12">
        <v>448.9</v>
      </c>
      <c r="AH83" s="12">
        <v>2528.2</v>
      </c>
      <c r="AI83" s="13">
        <v>602.2229254014715</v>
      </c>
      <c r="AJ83" s="13">
        <v>273.0875721857448</v>
      </c>
      <c r="AK83" s="13">
        <v>309.70651056087337</v>
      </c>
      <c r="AL83" s="13">
        <v>423.1864567676608</v>
      </c>
      <c r="AM83" s="6">
        <v>291.488264227696</v>
      </c>
      <c r="AN83" s="6">
        <v>159.423691291815</v>
      </c>
      <c r="AO83" s="6">
        <v>656.350780590879</v>
      </c>
      <c r="AP83" s="2" t="s">
        <v>14</v>
      </c>
      <c r="AQ83" s="2" t="s">
        <v>14</v>
      </c>
      <c r="AR83" s="2" t="s">
        <v>14</v>
      </c>
      <c r="AS83" s="2">
        <v>2012</v>
      </c>
      <c r="AT83" s="2">
        <v>2014</v>
      </c>
    </row>
    <row r="84" spans="1:46" ht="12.75">
      <c r="A84" s="4" t="s">
        <v>344</v>
      </c>
      <c r="C84" s="48" t="s">
        <v>815</v>
      </c>
      <c r="D84" s="4" t="s">
        <v>265</v>
      </c>
      <c r="E84" s="19" t="s">
        <v>852</v>
      </c>
      <c r="F84" s="5" t="s">
        <v>793</v>
      </c>
      <c r="G84" s="19">
        <v>14</v>
      </c>
      <c r="H84" s="19">
        <v>16</v>
      </c>
      <c r="I84" s="19">
        <v>14</v>
      </c>
      <c r="J84" s="19">
        <v>16</v>
      </c>
      <c r="K84" s="19">
        <v>12</v>
      </c>
      <c r="L84" s="19">
        <v>16</v>
      </c>
      <c r="M84" s="46">
        <v>-118.041583</v>
      </c>
      <c r="N84" s="46">
        <v>33.588467</v>
      </c>
      <c r="O84" s="2">
        <v>-50</v>
      </c>
      <c r="P84" s="2" t="s">
        <v>263</v>
      </c>
      <c r="Q84" s="2" t="s">
        <v>374</v>
      </c>
      <c r="R84" s="4">
        <v>1318</v>
      </c>
      <c r="S84" s="2" t="str">
        <f t="shared" si="1"/>
        <v>OC-50-BC3-14-16 cm-1318</v>
      </c>
      <c r="T84" s="42" t="s">
        <v>12</v>
      </c>
      <c r="U84" s="2" t="s">
        <v>13</v>
      </c>
      <c r="V84" s="11">
        <v>0.10343181765267397</v>
      </c>
      <c r="W84" s="11">
        <v>0.0427290430687016</v>
      </c>
      <c r="X84" s="11">
        <v>0.07177678664039</v>
      </c>
      <c r="Y84" s="11">
        <v>0.062246380914633</v>
      </c>
      <c r="Z84" s="12">
        <v>8590.2</v>
      </c>
      <c r="AA84" s="12">
        <v>888.5</v>
      </c>
      <c r="AB84" s="12">
        <v>4416.2</v>
      </c>
      <c r="AC84" s="12">
        <v>188.7</v>
      </c>
      <c r="AD84" s="12">
        <v>3856.4</v>
      </c>
      <c r="AE84" s="12">
        <v>276.8</v>
      </c>
      <c r="AF84" s="12">
        <v>5298.3</v>
      </c>
      <c r="AG84" s="12">
        <v>329.8</v>
      </c>
      <c r="AH84" s="12">
        <v>2371.1</v>
      </c>
      <c r="AI84" s="13">
        <v>799.5192104930202</v>
      </c>
      <c r="AJ84" s="13">
        <v>388.41887731432666</v>
      </c>
      <c r="AK84" s="13">
        <v>348.6314368858336</v>
      </c>
      <c r="AL84" s="13">
        <v>474.7248112690313</v>
      </c>
      <c r="AM84" s="6">
        <v>122.2658281414</v>
      </c>
      <c r="AN84" s="6">
        <v>55.7252237759071</v>
      </c>
      <c r="AO84" s="6">
        <v>341.84532567241</v>
      </c>
      <c r="AP84" s="2" t="s">
        <v>14</v>
      </c>
      <c r="AQ84" s="2" t="s">
        <v>14</v>
      </c>
      <c r="AR84" s="2" t="s">
        <v>14</v>
      </c>
      <c r="AS84" s="2">
        <v>2012</v>
      </c>
      <c r="AT84" s="2">
        <v>2014</v>
      </c>
    </row>
    <row r="85" spans="1:46" ht="12.75">
      <c r="A85" s="39" t="s">
        <v>345</v>
      </c>
      <c r="C85" s="48" t="s">
        <v>815</v>
      </c>
      <c r="D85" s="4" t="s">
        <v>265</v>
      </c>
      <c r="E85" s="19" t="s">
        <v>852</v>
      </c>
      <c r="F85" s="5" t="s">
        <v>793</v>
      </c>
      <c r="G85" s="19">
        <v>14</v>
      </c>
      <c r="H85" s="19">
        <v>16</v>
      </c>
      <c r="I85" s="19">
        <v>14</v>
      </c>
      <c r="J85" s="19">
        <v>16</v>
      </c>
      <c r="K85" s="19">
        <v>12</v>
      </c>
      <c r="L85" s="19">
        <v>16</v>
      </c>
      <c r="M85" s="46">
        <v>-118.041583</v>
      </c>
      <c r="N85" s="46">
        <v>33.588467</v>
      </c>
      <c r="O85" s="2">
        <v>-50</v>
      </c>
      <c r="P85" s="2" t="s">
        <v>263</v>
      </c>
      <c r="Q85" s="2" t="s">
        <v>374</v>
      </c>
      <c r="R85" s="39">
        <v>1319</v>
      </c>
      <c r="S85" s="2" t="str">
        <f t="shared" si="1"/>
        <v>OC-50-BC3-14-16 cm-1319</v>
      </c>
      <c r="T85" s="49" t="s">
        <v>12</v>
      </c>
      <c r="U85" s="2" t="s">
        <v>13</v>
      </c>
      <c r="V85" s="11">
        <v>0.09288766788766789</v>
      </c>
      <c r="W85" s="11">
        <v>0.036900003957104986</v>
      </c>
      <c r="X85" s="11">
        <v>0.05812895746009096</v>
      </c>
      <c r="Y85" s="11">
        <v>0.04317470168410957</v>
      </c>
      <c r="Z85" s="12">
        <v>9828</v>
      </c>
      <c r="AA85" s="12">
        <v>912.9</v>
      </c>
      <c r="AB85" s="12">
        <v>5054.2</v>
      </c>
      <c r="AC85" s="12">
        <v>186.5</v>
      </c>
      <c r="AD85" s="12">
        <v>5606.5</v>
      </c>
      <c r="AE85" s="12">
        <v>325.9</v>
      </c>
      <c r="AF85" s="12">
        <v>7089.8</v>
      </c>
      <c r="AG85" s="12">
        <v>306.1</v>
      </c>
      <c r="AH85" s="12">
        <v>2142.5</v>
      </c>
      <c r="AI85" s="13">
        <v>1002.6511085180863</v>
      </c>
      <c r="AJ85" s="13">
        <v>489.21353558926484</v>
      </c>
      <c r="AK85" s="13">
        <v>553.7829638273046</v>
      </c>
      <c r="AL85" s="13">
        <v>690.3990665110852</v>
      </c>
      <c r="AM85" s="6">
        <v>85.4074931846522</v>
      </c>
      <c r="AN85" s="6">
        <v>36.4143306151776</v>
      </c>
      <c r="AO85" s="6">
        <v>259.450286878451</v>
      </c>
      <c r="AP85" s="2" t="s">
        <v>14</v>
      </c>
      <c r="AQ85" s="2" t="s">
        <v>14</v>
      </c>
      <c r="AR85" s="2" t="s">
        <v>14</v>
      </c>
      <c r="AS85" s="2">
        <v>2012</v>
      </c>
      <c r="AT85" s="2">
        <v>2014</v>
      </c>
    </row>
    <row r="86" spans="1:46" ht="12.75">
      <c r="A86" s="4" t="s">
        <v>346</v>
      </c>
      <c r="C86" s="48" t="s">
        <v>815</v>
      </c>
      <c r="D86" s="4" t="s">
        <v>265</v>
      </c>
      <c r="E86" s="19" t="s">
        <v>853</v>
      </c>
      <c r="F86" s="5" t="s">
        <v>793</v>
      </c>
      <c r="G86" s="19">
        <v>16</v>
      </c>
      <c r="H86" s="19">
        <v>18</v>
      </c>
      <c r="I86" s="19">
        <v>16</v>
      </c>
      <c r="J86" s="19">
        <v>18</v>
      </c>
      <c r="K86" s="19">
        <v>16</v>
      </c>
      <c r="L86" s="19">
        <v>20</v>
      </c>
      <c r="M86" s="46">
        <v>-118.041583</v>
      </c>
      <c r="N86" s="46">
        <v>33.588467</v>
      </c>
      <c r="O86" s="2">
        <v>-50</v>
      </c>
      <c r="P86" s="2" t="s">
        <v>263</v>
      </c>
      <c r="Q86" s="2" t="s">
        <v>374</v>
      </c>
      <c r="R86" s="4">
        <v>1320</v>
      </c>
      <c r="S86" s="2" t="str">
        <f t="shared" si="1"/>
        <v>OC-50-BC3-16-18 cm-1320</v>
      </c>
      <c r="T86" s="42" t="s">
        <v>12</v>
      </c>
      <c r="U86" s="2" t="s">
        <v>13</v>
      </c>
      <c r="V86" s="11">
        <v>0.13859936256352828</v>
      </c>
      <c r="W86" s="11">
        <v>0.06871512650003822</v>
      </c>
      <c r="X86" s="11">
        <v>0.07185055085422322</v>
      </c>
      <c r="Y86" s="11">
        <v>0.09203994293865907</v>
      </c>
      <c r="Z86" s="12">
        <v>2321.8</v>
      </c>
      <c r="AA86" s="12">
        <v>321.8</v>
      </c>
      <c r="AB86" s="12">
        <v>1308.3</v>
      </c>
      <c r="AC86" s="12">
        <v>89.9</v>
      </c>
      <c r="AD86" s="12">
        <v>1252.6</v>
      </c>
      <c r="AE86" s="12">
        <v>90</v>
      </c>
      <c r="AF86" s="12">
        <v>1752.5</v>
      </c>
      <c r="AG86" s="12">
        <v>161.3</v>
      </c>
      <c r="AH86" s="12">
        <v>2138.2</v>
      </c>
      <c r="AI86" s="13">
        <v>380.80104761013945</v>
      </c>
      <c r="AJ86" s="13">
        <v>201.40566831914697</v>
      </c>
      <c r="AK86" s="13">
        <v>193.39668880366665</v>
      </c>
      <c r="AL86" s="13">
        <v>275.6759891497522</v>
      </c>
      <c r="AM86" s="6">
        <v>348.374977057496</v>
      </c>
      <c r="AN86" s="6">
        <v>198.791597303882</v>
      </c>
      <c r="AO86" s="6">
        <v>752.101512257741</v>
      </c>
      <c r="AP86" s="2" t="s">
        <v>14</v>
      </c>
      <c r="AQ86" s="2" t="s">
        <v>14</v>
      </c>
      <c r="AR86" s="2" t="s">
        <v>14</v>
      </c>
      <c r="AS86" s="2">
        <v>2012</v>
      </c>
      <c r="AT86" s="2">
        <v>2014</v>
      </c>
    </row>
    <row r="87" spans="1:46" ht="12.75">
      <c r="A87" s="4" t="s">
        <v>347</v>
      </c>
      <c r="C87" s="48" t="s">
        <v>815</v>
      </c>
      <c r="D87" s="4" t="s">
        <v>265</v>
      </c>
      <c r="E87" s="19" t="s">
        <v>853</v>
      </c>
      <c r="F87" s="5" t="s">
        <v>793</v>
      </c>
      <c r="G87" s="19">
        <v>16</v>
      </c>
      <c r="H87" s="19">
        <v>18</v>
      </c>
      <c r="I87" s="19">
        <v>16</v>
      </c>
      <c r="J87" s="19">
        <v>18</v>
      </c>
      <c r="K87" s="19">
        <v>16</v>
      </c>
      <c r="L87" s="19">
        <v>20</v>
      </c>
      <c r="M87" s="46">
        <v>-118.041583</v>
      </c>
      <c r="N87" s="46">
        <v>33.588467</v>
      </c>
      <c r="O87" s="2">
        <v>-50</v>
      </c>
      <c r="P87" s="2" t="s">
        <v>263</v>
      </c>
      <c r="Q87" s="2" t="s">
        <v>374</v>
      </c>
      <c r="R87" s="4">
        <v>1321</v>
      </c>
      <c r="S87" s="2" t="str">
        <f t="shared" si="1"/>
        <v>OC-50-BC3-16-18 cm-1321</v>
      </c>
      <c r="T87" s="42" t="s">
        <v>12</v>
      </c>
      <c r="U87" s="2" t="s">
        <v>13</v>
      </c>
      <c r="V87" s="11">
        <v>0.09726772787458803</v>
      </c>
      <c r="W87" s="11">
        <v>0.03756124115405552</v>
      </c>
      <c r="X87" s="11">
        <v>0.05697891413921203</v>
      </c>
      <c r="Y87" s="11">
        <v>0.045598999713459584</v>
      </c>
      <c r="Z87" s="12">
        <v>10346.7</v>
      </c>
      <c r="AA87" s="12">
        <v>1006.4</v>
      </c>
      <c r="AB87" s="12">
        <v>5327.3</v>
      </c>
      <c r="AC87" s="12">
        <v>200.1</v>
      </c>
      <c r="AD87" s="12">
        <v>5733.7</v>
      </c>
      <c r="AE87" s="12">
        <v>326.7</v>
      </c>
      <c r="AF87" s="12">
        <v>7677.8</v>
      </c>
      <c r="AG87" s="12">
        <v>350.1</v>
      </c>
      <c r="AH87" s="12">
        <v>2408.4</v>
      </c>
      <c r="AI87" s="13">
        <v>942.7918950340475</v>
      </c>
      <c r="AJ87" s="13">
        <v>459.0101312074406</v>
      </c>
      <c r="AK87" s="13">
        <v>503.27188174721806</v>
      </c>
      <c r="AL87" s="13">
        <v>666.6583623982727</v>
      </c>
      <c r="AM87" s="6">
        <v>99.0193596956776</v>
      </c>
      <c r="AN87" s="6">
        <v>43.4009946173993</v>
      </c>
      <c r="AO87" s="6">
        <v>289.717975644131</v>
      </c>
      <c r="AP87" s="2" t="s">
        <v>14</v>
      </c>
      <c r="AQ87" s="2" t="s">
        <v>14</v>
      </c>
      <c r="AR87" s="2" t="s">
        <v>14</v>
      </c>
      <c r="AS87" s="2">
        <v>2012</v>
      </c>
      <c r="AT87" s="2">
        <v>2014</v>
      </c>
    </row>
    <row r="88" spans="1:46" ht="12.75">
      <c r="A88" s="4" t="s">
        <v>348</v>
      </c>
      <c r="C88" s="48" t="s">
        <v>815</v>
      </c>
      <c r="D88" s="4" t="s">
        <v>265</v>
      </c>
      <c r="E88" s="19" t="s">
        <v>853</v>
      </c>
      <c r="F88" s="5" t="s">
        <v>793</v>
      </c>
      <c r="G88" s="19">
        <v>16</v>
      </c>
      <c r="H88" s="19">
        <v>18</v>
      </c>
      <c r="I88" s="19">
        <v>16</v>
      </c>
      <c r="J88" s="19">
        <v>18</v>
      </c>
      <c r="K88" s="19">
        <v>16</v>
      </c>
      <c r="L88" s="19">
        <v>20</v>
      </c>
      <c r="M88" s="46">
        <v>-118.041583</v>
      </c>
      <c r="N88" s="46">
        <v>33.588467</v>
      </c>
      <c r="O88" s="2">
        <v>-50</v>
      </c>
      <c r="P88" s="2" t="s">
        <v>263</v>
      </c>
      <c r="Q88" s="2" t="s">
        <v>374</v>
      </c>
      <c r="R88" s="4">
        <v>1322</v>
      </c>
      <c r="S88" s="2" t="str">
        <f t="shared" si="1"/>
        <v>OC-50-BC3-16-18 cm-1322</v>
      </c>
      <c r="T88" s="42" t="s">
        <v>12</v>
      </c>
      <c r="U88" s="2" t="s">
        <v>13</v>
      </c>
      <c r="V88" s="11">
        <v>0.10447697946903406</v>
      </c>
      <c r="W88" s="11">
        <v>0.040891052204608744</v>
      </c>
      <c r="X88" s="11">
        <v>0.06947196354269863</v>
      </c>
      <c r="Y88" s="11">
        <v>0.0531249390992536</v>
      </c>
      <c r="Z88" s="12">
        <v>9439.4</v>
      </c>
      <c r="AA88" s="12">
        <v>986.2</v>
      </c>
      <c r="AB88" s="12">
        <v>4560.9</v>
      </c>
      <c r="AC88" s="12">
        <v>186.5</v>
      </c>
      <c r="AD88" s="12">
        <v>4037.6</v>
      </c>
      <c r="AE88" s="12">
        <v>280.5</v>
      </c>
      <c r="AF88" s="12">
        <v>5131.3</v>
      </c>
      <c r="AG88" s="12">
        <v>272.6</v>
      </c>
      <c r="AH88" s="12">
        <v>2355.6</v>
      </c>
      <c r="AI88" s="13">
        <v>885.1757514009171</v>
      </c>
      <c r="AJ88" s="13">
        <v>403.07352691458647</v>
      </c>
      <c r="AK88" s="13">
        <v>366.6242146374597</v>
      </c>
      <c r="AL88" s="13">
        <v>458.8130412633724</v>
      </c>
      <c r="AM88" s="6">
        <v>126.431345709259</v>
      </c>
      <c r="AN88" s="6">
        <v>58.0132141904415</v>
      </c>
      <c r="AO88" s="6">
        <v>350.623414624509</v>
      </c>
      <c r="AP88" s="2" t="s">
        <v>14</v>
      </c>
      <c r="AQ88" s="2" t="s">
        <v>14</v>
      </c>
      <c r="AR88" s="2" t="s">
        <v>14</v>
      </c>
      <c r="AS88" s="2">
        <v>2012</v>
      </c>
      <c r="AT88" s="2">
        <v>2014</v>
      </c>
    </row>
    <row r="89" spans="1:46" ht="12.75">
      <c r="A89" s="4" t="s">
        <v>349</v>
      </c>
      <c r="C89" s="48" t="s">
        <v>815</v>
      </c>
      <c r="D89" s="4" t="s">
        <v>265</v>
      </c>
      <c r="E89" s="19" t="s">
        <v>854</v>
      </c>
      <c r="F89" s="5" t="s">
        <v>793</v>
      </c>
      <c r="G89" s="19">
        <v>16</v>
      </c>
      <c r="H89" s="19">
        <v>18</v>
      </c>
      <c r="I89" s="19">
        <v>16</v>
      </c>
      <c r="J89" s="19">
        <v>18</v>
      </c>
      <c r="K89" s="19">
        <v>16</v>
      </c>
      <c r="L89" s="19">
        <v>20</v>
      </c>
      <c r="M89" s="46">
        <v>-118.041583</v>
      </c>
      <c r="N89" s="46">
        <v>33.588467</v>
      </c>
      <c r="O89" s="2">
        <v>-50</v>
      </c>
      <c r="P89" s="2" t="s">
        <v>263</v>
      </c>
      <c r="Q89" s="2" t="s">
        <v>374</v>
      </c>
      <c r="R89" s="4">
        <v>1323</v>
      </c>
      <c r="S89" s="2" t="str">
        <f t="shared" si="1"/>
        <v>OC-50-BC1-16-18 cm-1323</v>
      </c>
      <c r="T89" s="42" t="s">
        <v>12</v>
      </c>
      <c r="U89" s="2" t="s">
        <v>13</v>
      </c>
      <c r="V89" s="11">
        <v>0.083856783919598</v>
      </c>
      <c r="W89" s="11">
        <v>0.036253776435045314</v>
      </c>
      <c r="X89" s="11">
        <v>0.0604834251089144</v>
      </c>
      <c r="Y89" s="11">
        <v>0.03660451880763191</v>
      </c>
      <c r="Z89" s="12">
        <v>7323.2</v>
      </c>
      <c r="AA89" s="12">
        <v>614.1</v>
      </c>
      <c r="AB89" s="12">
        <v>4336.1</v>
      </c>
      <c r="AC89" s="12">
        <v>157.2</v>
      </c>
      <c r="AD89" s="12">
        <v>4521.9</v>
      </c>
      <c r="AE89" s="12">
        <v>273.5</v>
      </c>
      <c r="AF89" s="12">
        <v>6430.9</v>
      </c>
      <c r="AG89" s="12">
        <v>235.4</v>
      </c>
      <c r="AH89" s="12">
        <v>2443.8</v>
      </c>
      <c r="AI89" s="13">
        <v>649.5867092233407</v>
      </c>
      <c r="AJ89" s="13">
        <v>367.7305835174728</v>
      </c>
      <c r="AK89" s="13">
        <v>392.4543743350519</v>
      </c>
      <c r="AL89" s="13">
        <v>545.5683771176036</v>
      </c>
      <c r="AM89" s="6">
        <v>59.6595515683887</v>
      </c>
      <c r="AN89" s="6">
        <v>23.8215865581451</v>
      </c>
      <c r="AO89" s="6">
        <v>198.727739258331</v>
      </c>
      <c r="AP89" s="2" t="s">
        <v>14</v>
      </c>
      <c r="AQ89" s="2" t="s">
        <v>14</v>
      </c>
      <c r="AR89" s="2" t="s">
        <v>14</v>
      </c>
      <c r="AS89" s="2">
        <v>2012</v>
      </c>
      <c r="AT89" s="2">
        <v>2014</v>
      </c>
    </row>
    <row r="90" spans="1:46" ht="12.75">
      <c r="A90" s="4" t="s">
        <v>350</v>
      </c>
      <c r="C90" s="48" t="s">
        <v>815</v>
      </c>
      <c r="D90" s="4" t="s">
        <v>265</v>
      </c>
      <c r="E90" s="19" t="s">
        <v>854</v>
      </c>
      <c r="F90" s="5" t="s">
        <v>793</v>
      </c>
      <c r="G90" s="19">
        <v>16</v>
      </c>
      <c r="H90" s="19">
        <v>18</v>
      </c>
      <c r="I90" s="19">
        <v>16</v>
      </c>
      <c r="J90" s="19">
        <v>18</v>
      </c>
      <c r="K90" s="19">
        <v>16</v>
      </c>
      <c r="L90" s="19">
        <v>20</v>
      </c>
      <c r="M90" s="46">
        <v>-118.041583</v>
      </c>
      <c r="N90" s="46">
        <v>33.588467</v>
      </c>
      <c r="O90" s="2">
        <v>-50</v>
      </c>
      <c r="P90" s="2" t="s">
        <v>263</v>
      </c>
      <c r="Q90" s="2" t="s">
        <v>374</v>
      </c>
      <c r="R90" s="4">
        <v>1324</v>
      </c>
      <c r="S90" s="2" t="str">
        <f t="shared" si="1"/>
        <v>OC-50-BC1-16-18 cm-1324</v>
      </c>
      <c r="T90" s="42" t="s">
        <v>12</v>
      </c>
      <c r="U90" s="2" t="s">
        <v>13</v>
      </c>
      <c r="V90" s="11">
        <v>0.06674004729781274</v>
      </c>
      <c r="W90" s="11">
        <v>0.029386272648479095</v>
      </c>
      <c r="X90" s="11">
        <v>0.02892912911267567</v>
      </c>
      <c r="Y90" s="11">
        <v>0.03131136008064092</v>
      </c>
      <c r="Z90" s="12">
        <v>9175.9</v>
      </c>
      <c r="AA90" s="12">
        <v>612.4</v>
      </c>
      <c r="AB90" s="12">
        <v>4845.8</v>
      </c>
      <c r="AC90" s="12">
        <v>142.4</v>
      </c>
      <c r="AD90" s="12">
        <v>7300.6</v>
      </c>
      <c r="AE90" s="12">
        <v>211.2</v>
      </c>
      <c r="AF90" s="12">
        <v>9523.7</v>
      </c>
      <c r="AG90" s="12">
        <v>298.2</v>
      </c>
      <c r="AH90" s="12">
        <v>2386.3</v>
      </c>
      <c r="AI90" s="13">
        <v>820.3746385617901</v>
      </c>
      <c r="AJ90" s="13">
        <v>418.06981519507184</v>
      </c>
      <c r="AK90" s="13">
        <v>629.5771696769056</v>
      </c>
      <c r="AL90" s="13">
        <v>823.1907136571263</v>
      </c>
      <c r="AM90" s="6">
        <v>27.1126818253974</v>
      </c>
      <c r="AN90" s="6">
        <v>9.28595719052024</v>
      </c>
      <c r="AO90" s="6">
        <v>106.981233448401</v>
      </c>
      <c r="AP90" s="2" t="s">
        <v>14</v>
      </c>
      <c r="AQ90" s="2" t="s">
        <v>14</v>
      </c>
      <c r="AR90" s="2" t="s">
        <v>14</v>
      </c>
      <c r="AS90" s="2">
        <v>2012</v>
      </c>
      <c r="AT90" s="2">
        <v>2014</v>
      </c>
    </row>
    <row r="91" spans="1:46" ht="12.75">
      <c r="A91" s="4" t="s">
        <v>351</v>
      </c>
      <c r="C91" s="48" t="s">
        <v>815</v>
      </c>
      <c r="D91" s="4" t="s">
        <v>265</v>
      </c>
      <c r="E91" s="19" t="s">
        <v>854</v>
      </c>
      <c r="F91" s="5" t="s">
        <v>793</v>
      </c>
      <c r="G91" s="19">
        <v>16</v>
      </c>
      <c r="H91" s="19">
        <v>18</v>
      </c>
      <c r="I91" s="19">
        <v>16</v>
      </c>
      <c r="J91" s="19">
        <v>18</v>
      </c>
      <c r="K91" s="19">
        <v>16</v>
      </c>
      <c r="L91" s="19">
        <v>20</v>
      </c>
      <c r="M91" s="46">
        <v>-118.041583</v>
      </c>
      <c r="N91" s="46">
        <v>33.588467</v>
      </c>
      <c r="O91" s="2">
        <v>-50</v>
      </c>
      <c r="P91" s="2" t="s">
        <v>263</v>
      </c>
      <c r="Q91" s="2" t="s">
        <v>374</v>
      </c>
      <c r="R91" s="4">
        <v>1325</v>
      </c>
      <c r="S91" s="2" t="str">
        <f t="shared" si="1"/>
        <v>OC-50-BC1-16-18 cm-1325</v>
      </c>
      <c r="T91" s="42" t="s">
        <v>12</v>
      </c>
      <c r="U91" s="2" t="s">
        <v>13</v>
      </c>
      <c r="V91" s="11">
        <v>0.10982174299465061</v>
      </c>
      <c r="W91" s="11">
        <v>0.050071787508973446</v>
      </c>
      <c r="X91" s="11">
        <v>0.07834854884861699</v>
      </c>
      <c r="Y91" s="11">
        <v>0.06177122482413028</v>
      </c>
      <c r="Z91" s="12">
        <v>5963.3</v>
      </c>
      <c r="AA91" s="12">
        <v>654.9</v>
      </c>
      <c r="AB91" s="12">
        <v>3343.2</v>
      </c>
      <c r="AC91" s="12">
        <v>167.4</v>
      </c>
      <c r="AD91" s="12">
        <v>2935.6</v>
      </c>
      <c r="AE91" s="12">
        <v>230</v>
      </c>
      <c r="AF91" s="12">
        <v>4150.8</v>
      </c>
      <c r="AG91" s="12">
        <v>256.4</v>
      </c>
      <c r="AH91" s="12">
        <v>2378.9</v>
      </c>
      <c r="AI91" s="13">
        <v>556.408424061541</v>
      </c>
      <c r="AJ91" s="13">
        <v>295.1448148303838</v>
      </c>
      <c r="AK91" s="13">
        <v>266.13981251839084</v>
      </c>
      <c r="AL91" s="13">
        <v>370.52419185337754</v>
      </c>
      <c r="AM91" s="6">
        <v>153.976942996517</v>
      </c>
      <c r="AN91" s="6">
        <v>73.2780117835843</v>
      </c>
      <c r="AO91" s="6">
        <v>406.234159286879</v>
      </c>
      <c r="AP91" s="2" t="s">
        <v>14</v>
      </c>
      <c r="AQ91" s="2" t="s">
        <v>14</v>
      </c>
      <c r="AR91" s="2" t="s">
        <v>14</v>
      </c>
      <c r="AS91" s="2">
        <v>2012</v>
      </c>
      <c r="AT91" s="2">
        <v>2014</v>
      </c>
    </row>
    <row r="92" spans="1:46" ht="12.75">
      <c r="A92" s="39" t="s">
        <v>352</v>
      </c>
      <c r="C92" s="48" t="s">
        <v>815</v>
      </c>
      <c r="D92" s="4" t="s">
        <v>265</v>
      </c>
      <c r="E92" s="19" t="s">
        <v>854</v>
      </c>
      <c r="F92" s="5" t="s">
        <v>793</v>
      </c>
      <c r="G92" s="19">
        <v>16</v>
      </c>
      <c r="H92" s="19">
        <v>18</v>
      </c>
      <c r="I92" s="19">
        <v>16</v>
      </c>
      <c r="J92" s="19">
        <v>18</v>
      </c>
      <c r="K92" s="19">
        <v>16</v>
      </c>
      <c r="L92" s="19">
        <v>20</v>
      </c>
      <c r="M92" s="46">
        <v>-118.041583</v>
      </c>
      <c r="N92" s="46">
        <v>33.588467</v>
      </c>
      <c r="O92" s="2">
        <v>-50</v>
      </c>
      <c r="P92" s="2" t="s">
        <v>263</v>
      </c>
      <c r="Q92" s="2" t="s">
        <v>374</v>
      </c>
      <c r="R92" s="39">
        <v>1327</v>
      </c>
      <c r="S92" s="2" t="str">
        <f t="shared" si="1"/>
        <v>OC-50-BC1-16-18 cm-1327</v>
      </c>
      <c r="T92" s="49" t="s">
        <v>12</v>
      </c>
      <c r="U92" s="2" t="s">
        <v>13</v>
      </c>
      <c r="V92" s="11">
        <v>0.12269278096800657</v>
      </c>
      <c r="W92" s="11">
        <v>0.06015622467831329</v>
      </c>
      <c r="X92" s="11">
        <v>0.07446577327055415</v>
      </c>
      <c r="Y92" s="11">
        <v>0.09926849235482083</v>
      </c>
      <c r="Z92" s="12">
        <v>5851.2</v>
      </c>
      <c r="AA92" s="12">
        <v>717.9</v>
      </c>
      <c r="AB92" s="12">
        <v>3085.3</v>
      </c>
      <c r="AC92" s="12">
        <v>185.6</v>
      </c>
      <c r="AD92" s="12">
        <v>2761</v>
      </c>
      <c r="AE92" s="12">
        <v>205.6</v>
      </c>
      <c r="AF92" s="12">
        <v>3786.7</v>
      </c>
      <c r="AG92" s="12">
        <v>375.9</v>
      </c>
      <c r="AH92" s="12">
        <v>2286.2</v>
      </c>
      <c r="AI92" s="13">
        <v>574.6741317470038</v>
      </c>
      <c r="AJ92" s="13">
        <v>286.1429446242674</v>
      </c>
      <c r="AK92" s="13">
        <v>259.5223515003062</v>
      </c>
      <c r="AL92" s="13">
        <v>364.15011809990375</v>
      </c>
      <c r="AM92" s="6">
        <v>227.939416314066</v>
      </c>
      <c r="AN92" s="6">
        <v>117.867450740154</v>
      </c>
      <c r="AO92" s="6">
        <v>547.394881347554</v>
      </c>
      <c r="AP92" s="2" t="s">
        <v>14</v>
      </c>
      <c r="AQ92" s="2" t="s">
        <v>14</v>
      </c>
      <c r="AR92" s="2" t="s">
        <v>14</v>
      </c>
      <c r="AS92" s="2">
        <v>2012</v>
      </c>
      <c r="AT92" s="2">
        <v>2014</v>
      </c>
    </row>
    <row r="93" spans="1:46" ht="12.75">
      <c r="A93" s="2">
        <v>13178</v>
      </c>
      <c r="C93" s="48" t="s">
        <v>815</v>
      </c>
      <c r="D93" s="4" t="s">
        <v>265</v>
      </c>
      <c r="E93" s="5" t="s">
        <v>353</v>
      </c>
      <c r="F93" s="5" t="s">
        <v>793</v>
      </c>
      <c r="G93" s="2">
        <v>19</v>
      </c>
      <c r="H93" s="2">
        <v>23</v>
      </c>
      <c r="I93" s="2">
        <v>20</v>
      </c>
      <c r="J93" s="2">
        <v>25</v>
      </c>
      <c r="K93" s="2">
        <v>20</v>
      </c>
      <c r="L93" s="2">
        <v>25</v>
      </c>
      <c r="M93" s="46">
        <v>-118.041583</v>
      </c>
      <c r="N93" s="46">
        <v>33.588467</v>
      </c>
      <c r="O93" s="2">
        <v>-50</v>
      </c>
      <c r="P93" s="2" t="s">
        <v>263</v>
      </c>
      <c r="Q93" s="2" t="s">
        <v>375</v>
      </c>
      <c r="R93" s="5">
        <v>2013</v>
      </c>
      <c r="S93" s="2" t="str">
        <f t="shared" si="1"/>
        <v>OC50-VC6-S1-19-23 cm-2013</v>
      </c>
      <c r="T93" s="31" t="s">
        <v>12</v>
      </c>
      <c r="U93" s="2" t="s">
        <v>13</v>
      </c>
      <c r="V93" s="14">
        <f>(AA93/Z93)</f>
        <v>0.11919354838709678</v>
      </c>
      <c r="W93" s="14">
        <f>(AC93/AB93)</f>
        <v>0.05754817987152034</v>
      </c>
      <c r="X93" s="14">
        <f>(AE93/AD93)</f>
        <v>0.065237651444548</v>
      </c>
      <c r="Y93" s="14">
        <f>(AG93/AF93)</f>
        <v>0.062362838332114125</v>
      </c>
      <c r="Z93" s="8">
        <v>620</v>
      </c>
      <c r="AA93" s="8">
        <v>73.9</v>
      </c>
      <c r="AB93" s="8">
        <v>373.6</v>
      </c>
      <c r="AC93" s="8">
        <v>21.5</v>
      </c>
      <c r="AD93" s="8">
        <v>429.2</v>
      </c>
      <c r="AE93" s="8">
        <v>28</v>
      </c>
      <c r="AF93" s="8">
        <v>546.8</v>
      </c>
      <c r="AG93" s="8">
        <v>34.1</v>
      </c>
      <c r="AH93" s="8">
        <v>2375.3</v>
      </c>
      <c r="AI93" s="15">
        <f>((AA93+Z93)/AH93)*200</f>
        <v>58.426304045804734</v>
      </c>
      <c r="AJ93" s="15">
        <f>((AC93+AB93)/AH93)*200</f>
        <v>33.26737675241022</v>
      </c>
      <c r="AK93" s="15">
        <f>((AE93+AD93)/AH93)*200</f>
        <v>38.49618995495305</v>
      </c>
      <c r="AL93" s="15">
        <f>((AF93+AG93)/AH93)*200</f>
        <v>48.911716414768655</v>
      </c>
      <c r="AM93" s="6">
        <v>202.743478411523</v>
      </c>
      <c r="AN93" s="6">
        <v>102.326871787385</v>
      </c>
      <c r="AO93" s="6">
        <v>503.898272229297</v>
      </c>
      <c r="AP93" s="2" t="s">
        <v>14</v>
      </c>
      <c r="AQ93" s="2" t="s">
        <v>14</v>
      </c>
      <c r="AR93" s="2" t="s">
        <v>14</v>
      </c>
      <c r="AS93" s="2">
        <v>2012</v>
      </c>
      <c r="AT93" s="2">
        <v>2015</v>
      </c>
    </row>
    <row r="94" spans="1:46" ht="12.75">
      <c r="A94" s="2" t="s">
        <v>363</v>
      </c>
      <c r="C94" s="48" t="s">
        <v>815</v>
      </c>
      <c r="D94" s="4" t="s">
        <v>265</v>
      </c>
      <c r="E94" s="5" t="s">
        <v>353</v>
      </c>
      <c r="F94" s="5" t="s">
        <v>793</v>
      </c>
      <c r="G94" s="2">
        <v>19</v>
      </c>
      <c r="H94" s="2">
        <v>23</v>
      </c>
      <c r="I94" s="2">
        <v>20</v>
      </c>
      <c r="J94" s="2">
        <v>25</v>
      </c>
      <c r="K94" s="2">
        <v>20</v>
      </c>
      <c r="L94" s="2">
        <v>25</v>
      </c>
      <c r="M94" s="46">
        <v>-118.041583</v>
      </c>
      <c r="N94" s="46">
        <v>33.588467</v>
      </c>
      <c r="O94" s="2">
        <v>-50</v>
      </c>
      <c r="P94" s="2" t="s">
        <v>263</v>
      </c>
      <c r="Q94" s="2" t="s">
        <v>375</v>
      </c>
      <c r="R94" s="5">
        <v>2014</v>
      </c>
      <c r="S94" s="2" t="str">
        <f t="shared" si="1"/>
        <v>OC50-VC6-S1-19-23 cm-2014</v>
      </c>
      <c r="T94" s="31" t="s">
        <v>12</v>
      </c>
      <c r="U94" s="2" t="s">
        <v>13</v>
      </c>
      <c r="V94" s="14">
        <f>(AA94/Z94)</f>
        <v>0.09966609484131847</v>
      </c>
      <c r="W94" s="14">
        <f>(AC94/AB94)</f>
        <v>0.044358048123431096</v>
      </c>
      <c r="X94" s="14">
        <f>(AE94/AD94)</f>
        <v>0.055401930820356084</v>
      </c>
      <c r="Y94" s="14">
        <f>(AG94/AF94)</f>
        <v>0.05683477042256263</v>
      </c>
      <c r="Z94" s="8">
        <v>6528.8</v>
      </c>
      <c r="AA94" s="8">
        <v>650.7</v>
      </c>
      <c r="AB94" s="8">
        <v>3266.6</v>
      </c>
      <c r="AC94" s="8">
        <v>144.9</v>
      </c>
      <c r="AD94" s="8">
        <v>4122.6</v>
      </c>
      <c r="AE94" s="8">
        <v>228.4</v>
      </c>
      <c r="AF94" s="8">
        <v>5137.7</v>
      </c>
      <c r="AG94" s="8">
        <v>292</v>
      </c>
      <c r="AH94" s="8">
        <v>2043</v>
      </c>
      <c r="AI94" s="15">
        <f>((AA94+Z94)/AH94)*200</f>
        <v>702.838962310328</v>
      </c>
      <c r="AJ94" s="15">
        <f>((AC94+AB94)/AH94)*200</f>
        <v>333.9696524718551</v>
      </c>
      <c r="AK94" s="15">
        <f>((AE94+AD94)/AH94)*200</f>
        <v>425.94224180127264</v>
      </c>
      <c r="AL94" s="15">
        <f>((AF94+AG94)/AH94)*200</f>
        <v>531.5418502202643</v>
      </c>
      <c r="AM94" s="6">
        <v>110.243022105064</v>
      </c>
      <c r="AN94" s="6">
        <v>49.2708454076744</v>
      </c>
      <c r="AO94" s="6">
        <v>315.098647510947</v>
      </c>
      <c r="AP94" s="2" t="s">
        <v>14</v>
      </c>
      <c r="AQ94" s="2" t="s">
        <v>14</v>
      </c>
      <c r="AR94" s="2" t="s">
        <v>14</v>
      </c>
      <c r="AS94" s="2">
        <v>2012</v>
      </c>
      <c r="AT94" s="2">
        <v>2015</v>
      </c>
    </row>
    <row r="95" spans="1:46" ht="12.75">
      <c r="A95" s="2">
        <v>13184</v>
      </c>
      <c r="C95" s="48" t="s">
        <v>815</v>
      </c>
      <c r="D95" s="4" t="s">
        <v>265</v>
      </c>
      <c r="E95" s="5" t="s">
        <v>354</v>
      </c>
      <c r="F95" s="5" t="s">
        <v>793</v>
      </c>
      <c r="G95" s="2">
        <v>23</v>
      </c>
      <c r="H95" s="2">
        <v>24</v>
      </c>
      <c r="I95" s="2">
        <v>20</v>
      </c>
      <c r="J95" s="2">
        <v>25</v>
      </c>
      <c r="K95" s="2">
        <v>20</v>
      </c>
      <c r="L95" s="2">
        <v>25</v>
      </c>
      <c r="M95" s="46">
        <v>-118.041583</v>
      </c>
      <c r="N95" s="46">
        <v>33.588467</v>
      </c>
      <c r="O95" s="2">
        <v>-50</v>
      </c>
      <c r="P95" s="2" t="s">
        <v>263</v>
      </c>
      <c r="Q95" s="2" t="s">
        <v>375</v>
      </c>
      <c r="R95" s="5">
        <v>2019</v>
      </c>
      <c r="S95" s="2" t="str">
        <f t="shared" si="1"/>
        <v>OC50-VC6-S1-23-24 cm-2019</v>
      </c>
      <c r="T95" s="31" t="s">
        <v>12</v>
      </c>
      <c r="U95" s="2" t="s">
        <v>13</v>
      </c>
      <c r="V95" s="14">
        <f aca="true" t="shared" si="2" ref="V95:V100">(AA95/Z95)</f>
        <v>0.15685522531160115</v>
      </c>
      <c r="W95" s="14">
        <f aca="true" t="shared" si="3" ref="W95:W100">(AC95/AB95)</f>
        <v>0.0766562608394034</v>
      </c>
      <c r="X95" s="14">
        <f aca="true" t="shared" si="4" ref="X95:X100">(AE95/AD95)</f>
        <v>0.08127539856205064</v>
      </c>
      <c r="Y95" s="14">
        <f aca="true" t="shared" si="5" ref="Y95:Y100">(AG95/AF95)</f>
        <v>0.11011293634496919</v>
      </c>
      <c r="Z95" s="8">
        <v>521.5</v>
      </c>
      <c r="AA95" s="8">
        <v>81.8</v>
      </c>
      <c r="AB95" s="8">
        <v>288.3</v>
      </c>
      <c r="AC95" s="8">
        <v>22.1</v>
      </c>
      <c r="AD95" s="8">
        <v>319.9</v>
      </c>
      <c r="AE95" s="8">
        <v>26</v>
      </c>
      <c r="AF95" s="8">
        <v>389.6</v>
      </c>
      <c r="AG95" s="8">
        <v>42.9</v>
      </c>
      <c r="AH95" s="8">
        <v>1442.1</v>
      </c>
      <c r="AI95" s="15">
        <f aca="true" t="shared" si="6" ref="AI95:AI100">((AA95+Z95)/AH95)*200</f>
        <v>83.66964842937384</v>
      </c>
      <c r="AJ95" s="15">
        <f aca="true" t="shared" si="7" ref="AJ95:AJ100">((AC95+AB95)/AH95)*200</f>
        <v>43.04833229318356</v>
      </c>
      <c r="AK95" s="15">
        <f aca="true" t="shared" si="8" ref="AK95:AK100">((AE95+AD95)/AH95)*200</f>
        <v>47.97170792594134</v>
      </c>
      <c r="AL95" s="15">
        <f aca="true" t="shared" si="9" ref="AL95:AL100">((AF95+AG95)/AH95)*200</f>
        <v>59.98197073711948</v>
      </c>
      <c r="AM95" s="6">
        <v>534.828607264451</v>
      </c>
      <c r="AN95" s="6">
        <v>331.616140297516</v>
      </c>
      <c r="AO95" s="6">
        <v>1032.63640868825</v>
      </c>
      <c r="AP95" s="2" t="s">
        <v>14</v>
      </c>
      <c r="AQ95" s="2" t="s">
        <v>14</v>
      </c>
      <c r="AR95" s="2" t="s">
        <v>14</v>
      </c>
      <c r="AS95" s="2">
        <v>2012</v>
      </c>
      <c r="AT95" s="2">
        <v>2015</v>
      </c>
    </row>
    <row r="96" spans="1:46" ht="12.75">
      <c r="A96" s="2">
        <v>13210</v>
      </c>
      <c r="C96" s="48" t="s">
        <v>815</v>
      </c>
      <c r="D96" s="4" t="s">
        <v>265</v>
      </c>
      <c r="E96" s="5" t="s">
        <v>355</v>
      </c>
      <c r="F96" s="5" t="s">
        <v>793</v>
      </c>
      <c r="G96" s="2">
        <v>24</v>
      </c>
      <c r="H96" s="2">
        <v>29</v>
      </c>
      <c r="I96" s="2">
        <v>25</v>
      </c>
      <c r="J96" s="2">
        <v>30</v>
      </c>
      <c r="K96" s="2">
        <v>25</v>
      </c>
      <c r="L96" s="2">
        <v>30</v>
      </c>
      <c r="M96" s="46">
        <v>-118.041583</v>
      </c>
      <c r="N96" s="46">
        <v>33.588467</v>
      </c>
      <c r="O96" s="2">
        <v>-50</v>
      </c>
      <c r="P96" s="2" t="s">
        <v>263</v>
      </c>
      <c r="Q96" s="2" t="s">
        <v>375</v>
      </c>
      <c r="R96" s="5">
        <v>2045</v>
      </c>
      <c r="S96" s="2" t="str">
        <f t="shared" si="1"/>
        <v>OC50-VC6-S1-24-29 cm-2045</v>
      </c>
      <c r="T96" s="31" t="s">
        <v>12</v>
      </c>
      <c r="U96" s="2" t="s">
        <v>13</v>
      </c>
      <c r="V96" s="14">
        <f t="shared" si="2"/>
        <v>0.20611497243811416</v>
      </c>
      <c r="W96" s="14">
        <f t="shared" si="3"/>
        <v>0.056770001651891416</v>
      </c>
      <c r="X96" s="14">
        <f t="shared" si="4"/>
        <v>0.34546087562015837</v>
      </c>
      <c r="Y96" s="14">
        <f t="shared" si="5"/>
        <v>0.0846991168617786</v>
      </c>
      <c r="Z96" s="8">
        <v>2920.7</v>
      </c>
      <c r="AA96" s="8">
        <v>602</v>
      </c>
      <c r="AB96" s="8">
        <v>1816.1</v>
      </c>
      <c r="AC96" s="8">
        <v>103.1</v>
      </c>
      <c r="AD96" s="8">
        <v>1148.9</v>
      </c>
      <c r="AE96" s="8">
        <v>396.9</v>
      </c>
      <c r="AF96" s="8">
        <v>2434.5</v>
      </c>
      <c r="AG96" s="8">
        <v>206.2</v>
      </c>
      <c r="AH96" s="8">
        <v>2021.1</v>
      </c>
      <c r="AI96" s="15">
        <f t="shared" si="6"/>
        <v>348.5923507001138</v>
      </c>
      <c r="AJ96" s="15">
        <f t="shared" si="7"/>
        <v>189.91638216812626</v>
      </c>
      <c r="AK96" s="15">
        <f t="shared" si="8"/>
        <v>152.96620652120134</v>
      </c>
      <c r="AL96" s="15">
        <f t="shared" si="9"/>
        <v>261.31314630646676</v>
      </c>
      <c r="AM96" s="6">
        <v>1371.21447823428</v>
      </c>
      <c r="AN96" s="6">
        <v>992.024746008582</v>
      </c>
      <c r="AO96" s="6">
        <v>2133.18737740294</v>
      </c>
      <c r="AP96" s="2" t="s">
        <v>14</v>
      </c>
      <c r="AQ96" s="2" t="s">
        <v>14</v>
      </c>
      <c r="AR96" s="2" t="s">
        <v>14</v>
      </c>
      <c r="AS96" s="2">
        <v>2012</v>
      </c>
      <c r="AT96" s="2">
        <v>2015</v>
      </c>
    </row>
    <row r="97" spans="1:46" ht="12.75">
      <c r="A97" s="2">
        <v>13211</v>
      </c>
      <c r="C97" s="48" t="s">
        <v>815</v>
      </c>
      <c r="D97" s="4" t="s">
        <v>265</v>
      </c>
      <c r="E97" s="5" t="s">
        <v>355</v>
      </c>
      <c r="F97" s="5" t="s">
        <v>793</v>
      </c>
      <c r="G97" s="2">
        <v>24</v>
      </c>
      <c r="H97" s="2">
        <v>29</v>
      </c>
      <c r="I97" s="2">
        <v>25</v>
      </c>
      <c r="J97" s="2">
        <v>30</v>
      </c>
      <c r="K97" s="2">
        <v>25</v>
      </c>
      <c r="L97" s="2">
        <v>30</v>
      </c>
      <c r="M97" s="46">
        <v>-118.041583</v>
      </c>
      <c r="N97" s="46">
        <v>33.588467</v>
      </c>
      <c r="O97" s="2">
        <v>-50</v>
      </c>
      <c r="P97" s="2" t="s">
        <v>263</v>
      </c>
      <c r="Q97" s="2" t="s">
        <v>375</v>
      </c>
      <c r="R97" s="5">
        <v>2046</v>
      </c>
      <c r="S97" s="2" t="str">
        <f t="shared" si="1"/>
        <v>OC50-VC6-S1-24-29 cm-2046</v>
      </c>
      <c r="T97" s="31" t="s">
        <v>12</v>
      </c>
      <c r="U97" s="2" t="s">
        <v>13</v>
      </c>
      <c r="V97" s="14">
        <f t="shared" si="2"/>
        <v>0.2597580874925535</v>
      </c>
      <c r="W97" s="14">
        <f t="shared" si="3"/>
        <v>0.07580901473562554</v>
      </c>
      <c r="X97" s="14">
        <f t="shared" si="4"/>
        <v>0.3585099111414901</v>
      </c>
      <c r="Y97" s="14">
        <f t="shared" si="5"/>
        <v>0.12851301543423174</v>
      </c>
      <c r="Z97" s="8">
        <v>3860.9</v>
      </c>
      <c r="AA97" s="8">
        <v>1002.9</v>
      </c>
      <c r="AB97" s="8">
        <v>2768.8</v>
      </c>
      <c r="AC97" s="8">
        <v>209.9</v>
      </c>
      <c r="AD97" s="8">
        <v>1755.6</v>
      </c>
      <c r="AE97" s="8">
        <v>629.4</v>
      </c>
      <c r="AF97" s="8">
        <v>3472.8</v>
      </c>
      <c r="AG97" s="8">
        <v>446.3</v>
      </c>
      <c r="AH97" s="8">
        <v>1948.5</v>
      </c>
      <c r="AI97" s="15">
        <f t="shared" si="6"/>
        <v>499.23530921221453</v>
      </c>
      <c r="AJ97" s="15">
        <f t="shared" si="7"/>
        <v>305.74287913779835</v>
      </c>
      <c r="AK97" s="15">
        <f t="shared" si="8"/>
        <v>244.8036951501155</v>
      </c>
      <c r="AL97" s="15">
        <f t="shared" si="9"/>
        <v>402.2684115986657</v>
      </c>
      <c r="AM97" s="6">
        <v>3079.25427411883</v>
      </c>
      <c r="AN97" s="6">
        <v>2499.95273074717</v>
      </c>
      <c r="AO97" s="6">
        <v>4139.34998994566</v>
      </c>
      <c r="AP97" s="2" t="s">
        <v>14</v>
      </c>
      <c r="AQ97" s="2" t="s">
        <v>14</v>
      </c>
      <c r="AR97" s="2" t="s">
        <v>14</v>
      </c>
      <c r="AS97" s="2">
        <v>2012</v>
      </c>
      <c r="AT97" s="2">
        <v>2015</v>
      </c>
    </row>
    <row r="98" spans="1:46" ht="12.75">
      <c r="A98" s="2">
        <v>13229</v>
      </c>
      <c r="C98" s="48" t="s">
        <v>815</v>
      </c>
      <c r="D98" s="4" t="s">
        <v>265</v>
      </c>
      <c r="E98" s="5" t="s">
        <v>356</v>
      </c>
      <c r="F98" s="5" t="s">
        <v>793</v>
      </c>
      <c r="G98" s="2">
        <v>33</v>
      </c>
      <c r="H98" s="2">
        <v>36</v>
      </c>
      <c r="I98" s="2">
        <v>34</v>
      </c>
      <c r="J98" s="2">
        <v>37</v>
      </c>
      <c r="K98" s="2">
        <v>34</v>
      </c>
      <c r="L98" s="2">
        <v>37</v>
      </c>
      <c r="M98" s="46">
        <v>-118.041583</v>
      </c>
      <c r="N98" s="46">
        <v>33.588467</v>
      </c>
      <c r="O98" s="2">
        <v>-50</v>
      </c>
      <c r="P98" s="2" t="s">
        <v>263</v>
      </c>
      <c r="Q98" s="2" t="s">
        <v>375</v>
      </c>
      <c r="R98" s="5">
        <v>2064</v>
      </c>
      <c r="S98" s="2" t="str">
        <f t="shared" si="1"/>
        <v>OC50-VC6-S1-33-36 cm-2064</v>
      </c>
      <c r="T98" s="31" t="s">
        <v>12</v>
      </c>
      <c r="U98" s="2" t="s">
        <v>13</v>
      </c>
      <c r="V98" s="14">
        <f t="shared" si="2"/>
        <v>0.11029368832837042</v>
      </c>
      <c r="W98" s="14">
        <f t="shared" si="3"/>
        <v>0.05306242638398115</v>
      </c>
      <c r="X98" s="14">
        <f t="shared" si="4"/>
        <v>0.0497178369883563</v>
      </c>
      <c r="Y98" s="14">
        <f t="shared" si="5"/>
        <v>0.05637634140254555</v>
      </c>
      <c r="Z98" s="8">
        <v>3425.4</v>
      </c>
      <c r="AA98" s="8">
        <v>377.8</v>
      </c>
      <c r="AB98" s="8">
        <v>1698</v>
      </c>
      <c r="AC98" s="8">
        <v>90.1</v>
      </c>
      <c r="AD98" s="8">
        <v>2799.8</v>
      </c>
      <c r="AE98" s="8">
        <v>139.2</v>
      </c>
      <c r="AF98" s="8">
        <v>4007</v>
      </c>
      <c r="AG98" s="8">
        <v>225.9</v>
      </c>
      <c r="AH98" s="8">
        <v>906.7</v>
      </c>
      <c r="AI98" s="15">
        <f t="shared" si="6"/>
        <v>838.9103341788905</v>
      </c>
      <c r="AJ98" s="15">
        <f t="shared" si="7"/>
        <v>394.4193228190139</v>
      </c>
      <c r="AK98" s="15">
        <f t="shared" si="8"/>
        <v>648.284989522444</v>
      </c>
      <c r="AL98" s="15">
        <f t="shared" si="9"/>
        <v>933.6936142053601</v>
      </c>
      <c r="AM98" s="6">
        <v>153.976942996517</v>
      </c>
      <c r="AN98" s="6">
        <v>73.2780117835843</v>
      </c>
      <c r="AO98" s="6">
        <v>406.234159286879</v>
      </c>
      <c r="AP98" s="2" t="s">
        <v>14</v>
      </c>
      <c r="AQ98" s="2" t="s">
        <v>14</v>
      </c>
      <c r="AR98" s="2" t="s">
        <v>14</v>
      </c>
      <c r="AS98" s="2">
        <v>2012</v>
      </c>
      <c r="AT98" s="2">
        <v>2015</v>
      </c>
    </row>
    <row r="99" spans="1:46" ht="12.75">
      <c r="A99" s="2">
        <v>13241</v>
      </c>
      <c r="C99" s="48" t="s">
        <v>815</v>
      </c>
      <c r="D99" s="4" t="s">
        <v>265</v>
      </c>
      <c r="E99" s="5" t="s">
        <v>381</v>
      </c>
      <c r="F99" s="5" t="s">
        <v>793</v>
      </c>
      <c r="G99" s="2">
        <v>36</v>
      </c>
      <c r="H99" s="2">
        <v>40</v>
      </c>
      <c r="I99" s="2">
        <v>37</v>
      </c>
      <c r="J99" s="2">
        <v>41</v>
      </c>
      <c r="K99" s="2">
        <v>37</v>
      </c>
      <c r="L99" s="2">
        <v>41</v>
      </c>
      <c r="M99" s="46">
        <v>-118.041583</v>
      </c>
      <c r="N99" s="46">
        <v>33.588467</v>
      </c>
      <c r="O99" s="2">
        <v>-50</v>
      </c>
      <c r="P99" s="2" t="s">
        <v>263</v>
      </c>
      <c r="Q99" s="2" t="s">
        <v>375</v>
      </c>
      <c r="R99" s="5">
        <v>2076</v>
      </c>
      <c r="S99" s="2" t="str">
        <f t="shared" si="1"/>
        <v>OC50-VC6-S1-36-40 cm-2076</v>
      </c>
      <c r="T99" s="31" t="s">
        <v>12</v>
      </c>
      <c r="U99" s="2" t="s">
        <v>13</v>
      </c>
      <c r="V99" s="14">
        <f t="shared" si="2"/>
        <v>0.2919252974819071</v>
      </c>
      <c r="W99" s="14">
        <f t="shared" si="3"/>
        <v>0.09209483032032985</v>
      </c>
      <c r="X99" s="14">
        <f t="shared" si="4"/>
        <v>0.33120821985640014</v>
      </c>
      <c r="Y99" s="14">
        <f t="shared" si="5"/>
        <v>0.15482800241400121</v>
      </c>
      <c r="Z99" s="8">
        <v>3689.3</v>
      </c>
      <c r="AA99" s="8">
        <v>1077</v>
      </c>
      <c r="AB99" s="8">
        <v>2522.4</v>
      </c>
      <c r="AC99" s="8">
        <v>232.3</v>
      </c>
      <c r="AD99" s="8">
        <v>1615.6</v>
      </c>
      <c r="AE99" s="8">
        <v>535.1</v>
      </c>
      <c r="AF99" s="8">
        <v>3314</v>
      </c>
      <c r="AG99" s="8">
        <v>513.1</v>
      </c>
      <c r="AH99" s="8">
        <v>1960.8</v>
      </c>
      <c r="AI99" s="8">
        <f t="shared" si="6"/>
        <v>486.15871073031417</v>
      </c>
      <c r="AJ99" s="8">
        <f t="shared" si="7"/>
        <v>280.97715218278256</v>
      </c>
      <c r="AK99" s="8">
        <f t="shared" si="8"/>
        <v>219.36964504283964</v>
      </c>
      <c r="AL99" s="8">
        <f t="shared" si="9"/>
        <v>390.3610771113831</v>
      </c>
      <c r="AM99" s="6">
        <v>4614.76764963814</v>
      </c>
      <c r="AN99" s="6">
        <v>3816.02475490405</v>
      </c>
      <c r="AO99" s="6">
        <v>5943.97196087562</v>
      </c>
      <c r="AP99" s="2" t="s">
        <v>14</v>
      </c>
      <c r="AQ99" s="2" t="s">
        <v>14</v>
      </c>
      <c r="AR99" s="2" t="s">
        <v>14</v>
      </c>
      <c r="AS99" s="2">
        <v>2012</v>
      </c>
      <c r="AT99" s="2">
        <v>2015</v>
      </c>
    </row>
    <row r="100" spans="1:46" ht="12.75">
      <c r="A100" s="2">
        <v>13242</v>
      </c>
      <c r="C100" s="48" t="s">
        <v>815</v>
      </c>
      <c r="D100" s="4" t="s">
        <v>265</v>
      </c>
      <c r="E100" s="5" t="s">
        <v>381</v>
      </c>
      <c r="F100" s="5" t="s">
        <v>793</v>
      </c>
      <c r="G100" s="2">
        <v>36</v>
      </c>
      <c r="H100" s="2">
        <v>40</v>
      </c>
      <c r="I100" s="2">
        <v>37</v>
      </c>
      <c r="J100" s="2">
        <v>41</v>
      </c>
      <c r="K100" s="2">
        <v>37</v>
      </c>
      <c r="L100" s="2">
        <v>41</v>
      </c>
      <c r="M100" s="46">
        <v>-118.041583</v>
      </c>
      <c r="N100" s="46">
        <v>33.588467</v>
      </c>
      <c r="O100" s="2">
        <v>-50</v>
      </c>
      <c r="P100" s="2" t="s">
        <v>263</v>
      </c>
      <c r="Q100" s="2" t="s">
        <v>375</v>
      </c>
      <c r="R100" s="5">
        <v>2077</v>
      </c>
      <c r="S100" s="2" t="str">
        <f t="shared" si="1"/>
        <v>OC50-VC6-S1-36-40 cm-2077</v>
      </c>
      <c r="T100" s="31" t="s">
        <v>12</v>
      </c>
      <c r="U100" s="2" t="s">
        <v>13</v>
      </c>
      <c r="V100" s="14">
        <f t="shared" si="2"/>
        <v>0.25178433227276636</v>
      </c>
      <c r="W100" s="14">
        <f t="shared" si="3"/>
        <v>0.06928479428418675</v>
      </c>
      <c r="X100" s="14">
        <f t="shared" si="4"/>
        <v>0.21947738792382265</v>
      </c>
      <c r="Y100" s="14">
        <f t="shared" si="5"/>
        <v>0.09436310521857875</v>
      </c>
      <c r="Z100" s="8">
        <v>6977.4</v>
      </c>
      <c r="AA100" s="8">
        <v>1756.8</v>
      </c>
      <c r="AB100" s="8">
        <v>4114.9</v>
      </c>
      <c r="AC100" s="8">
        <v>285.1</v>
      </c>
      <c r="AD100" s="8">
        <v>4064.2</v>
      </c>
      <c r="AE100" s="8">
        <v>892</v>
      </c>
      <c r="AF100" s="8">
        <v>5785.1</v>
      </c>
      <c r="AG100" s="8">
        <v>545.9</v>
      </c>
      <c r="AH100" s="8">
        <v>1858.4</v>
      </c>
      <c r="AI100" s="8">
        <f t="shared" si="6"/>
        <v>939.9698665518723</v>
      </c>
      <c r="AJ100" s="8">
        <f t="shared" si="7"/>
        <v>473.52561343090827</v>
      </c>
      <c r="AK100" s="8">
        <f t="shared" si="8"/>
        <v>533.383555746879</v>
      </c>
      <c r="AL100" s="8">
        <f t="shared" si="9"/>
        <v>681.3387860525182</v>
      </c>
      <c r="AM100" s="6">
        <v>2768.30873568672</v>
      </c>
      <c r="AN100" s="6">
        <v>2205.46844994031</v>
      </c>
      <c r="AO100" s="6">
        <v>3773.4899926024</v>
      </c>
      <c r="AP100" s="2" t="s">
        <v>14</v>
      </c>
      <c r="AQ100" s="2" t="s">
        <v>14</v>
      </c>
      <c r="AR100" s="2" t="s">
        <v>14</v>
      </c>
      <c r="AS100" s="2">
        <v>2012</v>
      </c>
      <c r="AT100" s="2">
        <v>2015</v>
      </c>
    </row>
    <row r="101" spans="1:46" ht="12.75">
      <c r="A101" s="2">
        <v>13278</v>
      </c>
      <c r="C101" s="48" t="s">
        <v>815</v>
      </c>
      <c r="D101" s="4" t="s">
        <v>265</v>
      </c>
      <c r="E101" s="5" t="s">
        <v>357</v>
      </c>
      <c r="F101" s="5" t="s">
        <v>793</v>
      </c>
      <c r="G101" s="2">
        <v>48</v>
      </c>
      <c r="H101" s="2">
        <v>52</v>
      </c>
      <c r="I101" s="2">
        <v>49</v>
      </c>
      <c r="J101" s="2">
        <v>53</v>
      </c>
      <c r="K101" s="2">
        <v>49</v>
      </c>
      <c r="L101" s="2">
        <v>53</v>
      </c>
      <c r="M101" s="46">
        <v>-118.041583</v>
      </c>
      <c r="N101" s="46">
        <v>33.588467</v>
      </c>
      <c r="O101" s="2">
        <v>-50</v>
      </c>
      <c r="P101" s="2" t="s">
        <v>263</v>
      </c>
      <c r="Q101" s="2" t="s">
        <v>375</v>
      </c>
      <c r="R101" s="5">
        <v>2113</v>
      </c>
      <c r="S101" s="2" t="str">
        <f t="shared" si="1"/>
        <v>OC50-VC6-S1-48-52 cm-2113</v>
      </c>
      <c r="T101" s="31" t="s">
        <v>12</v>
      </c>
      <c r="U101" s="2" t="s">
        <v>13</v>
      </c>
      <c r="V101" s="14">
        <f>(AA101/Z101)</f>
        <v>0.36813661377489326</v>
      </c>
      <c r="W101" s="14">
        <f>(AC101/AB101)</f>
        <v>0.1103115878080239</v>
      </c>
      <c r="X101" s="14">
        <f>(AE101/AD101)</f>
        <v>0.4746014702238375</v>
      </c>
      <c r="Y101" s="14">
        <f>(AG101/AF101)</f>
        <v>0.24206793579693917</v>
      </c>
      <c r="Z101" s="8">
        <v>4052.3</v>
      </c>
      <c r="AA101" s="8">
        <v>1491.8</v>
      </c>
      <c r="AB101" s="8">
        <v>2946.2</v>
      </c>
      <c r="AC101" s="8">
        <v>325</v>
      </c>
      <c r="AD101" s="8">
        <v>1210.7</v>
      </c>
      <c r="AE101" s="8">
        <v>574.6</v>
      </c>
      <c r="AF101" s="8">
        <v>3214.8</v>
      </c>
      <c r="AG101" s="8">
        <v>778.2</v>
      </c>
      <c r="AH101" s="8">
        <v>2179</v>
      </c>
      <c r="AI101" s="15">
        <f>((AA101+Z101)/AH101)*200</f>
        <v>508.86645250114736</v>
      </c>
      <c r="AJ101" s="15">
        <f>((AC101+AB101)/AH101)*200</f>
        <v>300.24782010096374</v>
      </c>
      <c r="AK101" s="15">
        <f>((AE101+AD101)/AH101)*200</f>
        <v>163.86415787058286</v>
      </c>
      <c r="AL101" s="15">
        <f>((AF101+AG101)/AH101)*200</f>
        <v>366.4983937586049</v>
      </c>
      <c r="AM101" s="6">
        <v>10432.7826195066</v>
      </c>
      <c r="AN101" s="6">
        <v>7743.56735747866</v>
      </c>
      <c r="AO101" s="6">
        <v>12995.9377282944</v>
      </c>
      <c r="AP101" s="2" t="s">
        <v>14</v>
      </c>
      <c r="AQ101" s="2" t="s">
        <v>14</v>
      </c>
      <c r="AR101" s="2" t="s">
        <v>14</v>
      </c>
      <c r="AS101" s="2">
        <v>2012</v>
      </c>
      <c r="AT101" s="2">
        <v>2015</v>
      </c>
    </row>
    <row r="102" spans="1:46" ht="12.75">
      <c r="A102" s="2">
        <v>13330</v>
      </c>
      <c r="C102" s="48" t="s">
        <v>815</v>
      </c>
      <c r="D102" s="4" t="s">
        <v>265</v>
      </c>
      <c r="E102" s="5" t="s">
        <v>358</v>
      </c>
      <c r="F102" s="2" t="s">
        <v>793</v>
      </c>
      <c r="G102" s="2">
        <v>56</v>
      </c>
      <c r="H102" s="2">
        <v>60</v>
      </c>
      <c r="I102" s="2">
        <v>57</v>
      </c>
      <c r="J102" s="2">
        <v>61</v>
      </c>
      <c r="K102" s="2">
        <v>57</v>
      </c>
      <c r="L102" s="2">
        <v>61</v>
      </c>
      <c r="M102" s="46">
        <v>-118.041583</v>
      </c>
      <c r="N102" s="46">
        <v>33.588467</v>
      </c>
      <c r="O102" s="2">
        <v>-50</v>
      </c>
      <c r="P102" s="2" t="s">
        <v>263</v>
      </c>
      <c r="Q102" s="2" t="s">
        <v>375</v>
      </c>
      <c r="R102" s="5">
        <v>2165</v>
      </c>
      <c r="S102" s="2" t="str">
        <f t="shared" si="1"/>
        <v>OC50-VC6-S1-56-60 cm-2165</v>
      </c>
      <c r="T102" s="31" t="s">
        <v>12</v>
      </c>
      <c r="U102" s="2" t="s">
        <v>13</v>
      </c>
      <c r="V102" s="14">
        <f aca="true" t="shared" si="10" ref="V102:V108">(AA102/Z102)</f>
        <v>0.3553437712729748</v>
      </c>
      <c r="W102" s="14">
        <f aca="true" t="shared" si="11" ref="W102:W108">(AC102/AB102)</f>
        <v>0.09952058191436602</v>
      </c>
      <c r="X102" s="14">
        <f aca="true" t="shared" si="12" ref="X102:X108">(AE102/AD102)</f>
        <v>0.40874524714828897</v>
      </c>
      <c r="Y102" s="14">
        <f aca="true" t="shared" si="13" ref="Y102:Y108">(AG102/AF102)</f>
        <v>0.21692211448232718</v>
      </c>
      <c r="Z102" s="8">
        <v>881.4</v>
      </c>
      <c r="AA102" s="8">
        <v>313.2</v>
      </c>
      <c r="AB102" s="8">
        <v>604.9</v>
      </c>
      <c r="AC102" s="8">
        <v>60.2</v>
      </c>
      <c r="AD102" s="8">
        <v>263</v>
      </c>
      <c r="AE102" s="8">
        <v>107.5</v>
      </c>
      <c r="AF102" s="8">
        <v>639.4</v>
      </c>
      <c r="AG102" s="8">
        <v>138.7</v>
      </c>
      <c r="AH102" s="8">
        <v>2230.5</v>
      </c>
      <c r="AI102" s="15">
        <f aca="true" t="shared" si="14" ref="AI102:AI108">((AA102+Z102)/AH102)*200</f>
        <v>107.11499663752522</v>
      </c>
      <c r="AJ102" s="15">
        <f aca="true" t="shared" si="15" ref="AJ102:AJ108">((AC102+AB102)/AH102)*200</f>
        <v>59.63685272360457</v>
      </c>
      <c r="AK102" s="15">
        <f aca="true" t="shared" si="16" ref="AK102:AK108">((AE102+AD102)/AH102)*200</f>
        <v>33.221250840618694</v>
      </c>
      <c r="AL102" s="15">
        <f aca="true" t="shared" si="17" ref="AL102:AL108">((AF102+AG102)/AH102)*200</f>
        <v>69.76911006500784</v>
      </c>
      <c r="AM102" s="6">
        <v>9204.25600238856</v>
      </c>
      <c r="AN102" s="6">
        <v>7046.32753307001</v>
      </c>
      <c r="AO102" s="6">
        <v>11458.193423559</v>
      </c>
      <c r="AP102" s="2" t="s">
        <v>14</v>
      </c>
      <c r="AQ102" s="2" t="s">
        <v>14</v>
      </c>
      <c r="AR102" s="2" t="s">
        <v>14</v>
      </c>
      <c r="AS102" s="2">
        <v>2012</v>
      </c>
      <c r="AT102" s="2">
        <v>2015</v>
      </c>
    </row>
    <row r="103" spans="1:46" ht="12.75">
      <c r="A103" s="2">
        <v>13331</v>
      </c>
      <c r="C103" s="48" t="s">
        <v>815</v>
      </c>
      <c r="D103" s="4" t="s">
        <v>265</v>
      </c>
      <c r="E103" s="5" t="s">
        <v>358</v>
      </c>
      <c r="F103" s="2" t="s">
        <v>793</v>
      </c>
      <c r="G103" s="2">
        <v>56</v>
      </c>
      <c r="H103" s="2">
        <v>60</v>
      </c>
      <c r="I103" s="2">
        <v>57</v>
      </c>
      <c r="J103" s="2">
        <v>61</v>
      </c>
      <c r="K103" s="2">
        <v>57</v>
      </c>
      <c r="L103" s="2">
        <v>61</v>
      </c>
      <c r="M103" s="46">
        <v>-118.041583</v>
      </c>
      <c r="N103" s="46">
        <v>33.588467</v>
      </c>
      <c r="O103" s="2">
        <v>-50</v>
      </c>
      <c r="P103" s="2" t="s">
        <v>263</v>
      </c>
      <c r="Q103" s="2" t="s">
        <v>375</v>
      </c>
      <c r="R103" s="5">
        <v>2166</v>
      </c>
      <c r="S103" s="2" t="str">
        <f t="shared" si="1"/>
        <v>OC50-VC6-S1-56-60 cm-2166</v>
      </c>
      <c r="T103" s="31" t="s">
        <v>12</v>
      </c>
      <c r="U103" s="2" t="s">
        <v>13</v>
      </c>
      <c r="V103" s="14">
        <f t="shared" si="10"/>
        <v>0.3324545834203383</v>
      </c>
      <c r="W103" s="14">
        <f t="shared" si="11"/>
        <v>0.10590850157436561</v>
      </c>
      <c r="X103" s="14">
        <f t="shared" si="12"/>
        <v>0.28392504455898643</v>
      </c>
      <c r="Y103" s="14">
        <f t="shared" si="13"/>
        <v>0.17370904056202247</v>
      </c>
      <c r="Z103" s="8">
        <v>3831.2</v>
      </c>
      <c r="AA103" s="8">
        <v>1273.7</v>
      </c>
      <c r="AB103" s="8">
        <v>2699.5</v>
      </c>
      <c r="AC103" s="8">
        <v>285.9</v>
      </c>
      <c r="AD103" s="8">
        <v>2075.9</v>
      </c>
      <c r="AE103" s="8">
        <v>589.4</v>
      </c>
      <c r="AF103" s="8">
        <v>3900.2</v>
      </c>
      <c r="AG103" s="8">
        <v>677.5</v>
      </c>
      <c r="AH103" s="8">
        <v>2277.1</v>
      </c>
      <c r="AI103" s="15">
        <f t="shared" si="14"/>
        <v>448.3685389310965</v>
      </c>
      <c r="AJ103" s="15">
        <f t="shared" si="15"/>
        <v>262.21070660050066</v>
      </c>
      <c r="AK103" s="15">
        <f t="shared" si="16"/>
        <v>234.0959992973519</v>
      </c>
      <c r="AL103" s="15">
        <f t="shared" si="17"/>
        <v>402.06402880857235</v>
      </c>
      <c r="AM103" s="6">
        <v>7259.93359939475</v>
      </c>
      <c r="AN103" s="6">
        <v>5733.27955160302</v>
      </c>
      <c r="AO103" s="6">
        <v>9133.57641373296</v>
      </c>
      <c r="AP103" s="2" t="s">
        <v>14</v>
      </c>
      <c r="AQ103" s="2" t="s">
        <v>14</v>
      </c>
      <c r="AR103" s="2" t="s">
        <v>14</v>
      </c>
      <c r="AS103" s="2">
        <v>2012</v>
      </c>
      <c r="AT103" s="2">
        <v>2015</v>
      </c>
    </row>
    <row r="104" spans="1:46" ht="12.75">
      <c r="A104" s="2">
        <v>13350</v>
      </c>
      <c r="C104" s="48" t="s">
        <v>815</v>
      </c>
      <c r="D104" s="4" t="s">
        <v>265</v>
      </c>
      <c r="E104" s="5" t="s">
        <v>359</v>
      </c>
      <c r="F104" s="2" t="s">
        <v>793</v>
      </c>
      <c r="G104" s="2">
        <v>60</v>
      </c>
      <c r="H104" s="2">
        <v>64</v>
      </c>
      <c r="I104" s="2">
        <v>61</v>
      </c>
      <c r="J104" s="2">
        <v>65</v>
      </c>
      <c r="K104" s="2">
        <v>61</v>
      </c>
      <c r="L104" s="2">
        <v>65</v>
      </c>
      <c r="M104" s="46">
        <v>-118.041583</v>
      </c>
      <c r="N104" s="46">
        <v>33.588467</v>
      </c>
      <c r="O104" s="2">
        <v>-50</v>
      </c>
      <c r="P104" s="2" t="s">
        <v>263</v>
      </c>
      <c r="Q104" s="2" t="s">
        <v>375</v>
      </c>
      <c r="R104" s="5">
        <v>2185</v>
      </c>
      <c r="S104" s="2" t="str">
        <f t="shared" si="1"/>
        <v>OC50-VC6-S1-60-64 cm-2185</v>
      </c>
      <c r="T104" s="31" t="s">
        <v>12</v>
      </c>
      <c r="U104" s="2" t="s">
        <v>13</v>
      </c>
      <c r="V104" s="14">
        <f t="shared" si="10"/>
        <v>0.36347530295514136</v>
      </c>
      <c r="W104" s="14">
        <f t="shared" si="11"/>
        <v>0.1129298997603699</v>
      </c>
      <c r="X104" s="14">
        <f t="shared" si="12"/>
        <v>0.31970239427164915</v>
      </c>
      <c r="Y104" s="14">
        <f t="shared" si="13"/>
        <v>0.2058823529411765</v>
      </c>
      <c r="Z104" s="8">
        <v>4233.3</v>
      </c>
      <c r="AA104" s="8">
        <v>1538.7</v>
      </c>
      <c r="AB104" s="8">
        <v>2962.9</v>
      </c>
      <c r="AC104" s="8">
        <v>334.6</v>
      </c>
      <c r="AD104" s="8">
        <v>1787.6</v>
      </c>
      <c r="AE104" s="8">
        <v>571.5</v>
      </c>
      <c r="AF104" s="8">
        <v>3614.2</v>
      </c>
      <c r="AG104" s="8">
        <v>744.1</v>
      </c>
      <c r="AH104" s="8">
        <v>2404.7</v>
      </c>
      <c r="AI104" s="15">
        <f t="shared" si="14"/>
        <v>480.0598827296545</v>
      </c>
      <c r="AJ104" s="15">
        <f t="shared" si="15"/>
        <v>274.2545847714892</v>
      </c>
      <c r="AK104" s="15">
        <f t="shared" si="16"/>
        <v>196.20742712188633</v>
      </c>
      <c r="AL104" s="15">
        <f t="shared" si="17"/>
        <v>362.4818064623446</v>
      </c>
      <c r="AM104" s="6">
        <v>9951.02436085873</v>
      </c>
      <c r="AN104" s="6">
        <v>7489.55728590153</v>
      </c>
      <c r="AO104" s="6">
        <v>12416.4852969716</v>
      </c>
      <c r="AP104" s="2" t="s">
        <v>14</v>
      </c>
      <c r="AQ104" s="2" t="s">
        <v>14</v>
      </c>
      <c r="AR104" s="2" t="s">
        <v>14</v>
      </c>
      <c r="AS104" s="2">
        <v>2012</v>
      </c>
      <c r="AT104" s="2">
        <v>2015</v>
      </c>
    </row>
    <row r="105" spans="1:46" ht="12.75">
      <c r="A105" s="2">
        <v>13351</v>
      </c>
      <c r="C105" s="48" t="s">
        <v>815</v>
      </c>
      <c r="D105" s="4" t="s">
        <v>265</v>
      </c>
      <c r="E105" s="5" t="s">
        <v>359</v>
      </c>
      <c r="F105" s="2" t="s">
        <v>793</v>
      </c>
      <c r="G105" s="2">
        <v>60</v>
      </c>
      <c r="H105" s="2">
        <v>64</v>
      </c>
      <c r="I105" s="2">
        <v>61</v>
      </c>
      <c r="J105" s="2">
        <v>65</v>
      </c>
      <c r="K105" s="2">
        <v>61</v>
      </c>
      <c r="L105" s="2">
        <v>65</v>
      </c>
      <c r="M105" s="46">
        <v>-118.041583</v>
      </c>
      <c r="N105" s="46">
        <v>33.588467</v>
      </c>
      <c r="O105" s="2">
        <v>-50</v>
      </c>
      <c r="P105" s="2" t="s">
        <v>263</v>
      </c>
      <c r="Q105" s="2" t="s">
        <v>375</v>
      </c>
      <c r="R105" s="5">
        <v>2186</v>
      </c>
      <c r="S105" s="2" t="str">
        <f t="shared" si="1"/>
        <v>OC50-VC6-S1-60-64 cm-2186</v>
      </c>
      <c r="T105" s="31" t="s">
        <v>12</v>
      </c>
      <c r="U105" s="2" t="s">
        <v>13</v>
      </c>
      <c r="V105" s="14">
        <f t="shared" si="10"/>
        <v>0.4233169976786175</v>
      </c>
      <c r="W105" s="14">
        <f t="shared" si="11"/>
        <v>0.14136328427575523</v>
      </c>
      <c r="X105" s="14">
        <f t="shared" si="12"/>
        <v>0.44409176165055547</v>
      </c>
      <c r="Y105" s="14">
        <f t="shared" si="13"/>
        <v>0.28987201575190746</v>
      </c>
      <c r="Z105" s="8">
        <v>1938.5</v>
      </c>
      <c r="AA105" s="8">
        <v>820.6</v>
      </c>
      <c r="AB105" s="8">
        <v>1291</v>
      </c>
      <c r="AC105" s="8">
        <v>182.5</v>
      </c>
      <c r="AD105" s="8">
        <v>693.1</v>
      </c>
      <c r="AE105" s="8">
        <v>307.8</v>
      </c>
      <c r="AF105" s="8">
        <v>1625.2</v>
      </c>
      <c r="AG105" s="8">
        <v>471.1</v>
      </c>
      <c r="AH105" s="8">
        <v>1752.6</v>
      </c>
      <c r="AI105" s="15">
        <f t="shared" si="14"/>
        <v>314.85792536802467</v>
      </c>
      <c r="AJ105" s="15">
        <f t="shared" si="15"/>
        <v>168.1501768800639</v>
      </c>
      <c r="AK105" s="15">
        <f t="shared" si="16"/>
        <v>114.21887481456123</v>
      </c>
      <c r="AL105" s="15">
        <f t="shared" si="17"/>
        <v>239.2217277188178</v>
      </c>
      <c r="AM105" s="6">
        <v>17059.6475569407</v>
      </c>
      <c r="AN105" s="6">
        <v>11469.565718314</v>
      </c>
      <c r="AO105" s="6">
        <v>22026.9514521443</v>
      </c>
      <c r="AP105" s="2" t="s">
        <v>14</v>
      </c>
      <c r="AQ105" s="2" t="s">
        <v>14</v>
      </c>
      <c r="AR105" s="2" t="s">
        <v>14</v>
      </c>
      <c r="AS105" s="2">
        <v>2012</v>
      </c>
      <c r="AT105" s="2">
        <v>2015</v>
      </c>
    </row>
    <row r="106" spans="1:46" ht="12.75">
      <c r="A106" s="2">
        <v>13352</v>
      </c>
      <c r="C106" s="48" t="s">
        <v>815</v>
      </c>
      <c r="D106" s="4" t="s">
        <v>265</v>
      </c>
      <c r="E106" s="5" t="s">
        <v>359</v>
      </c>
      <c r="F106" s="2" t="s">
        <v>793</v>
      </c>
      <c r="G106" s="2">
        <v>60</v>
      </c>
      <c r="H106" s="2">
        <v>64</v>
      </c>
      <c r="I106" s="2">
        <v>61</v>
      </c>
      <c r="J106" s="2">
        <v>65</v>
      </c>
      <c r="K106" s="2">
        <v>61</v>
      </c>
      <c r="L106" s="2">
        <v>65</v>
      </c>
      <c r="M106" s="46">
        <v>-118.041583</v>
      </c>
      <c r="N106" s="46">
        <v>33.588467</v>
      </c>
      <c r="O106" s="2">
        <v>-50</v>
      </c>
      <c r="P106" s="2" t="s">
        <v>263</v>
      </c>
      <c r="Q106" s="2" t="s">
        <v>375</v>
      </c>
      <c r="R106" s="5">
        <v>2187</v>
      </c>
      <c r="S106" s="2" t="str">
        <f t="shared" si="1"/>
        <v>OC50-VC6-S1-60-64 cm-2187</v>
      </c>
      <c r="T106" s="31" t="s">
        <v>12</v>
      </c>
      <c r="U106" s="2" t="s">
        <v>13</v>
      </c>
      <c r="V106" s="14">
        <f t="shared" si="10"/>
        <v>0.27370472180660427</v>
      </c>
      <c r="W106" s="14">
        <f t="shared" si="11"/>
        <v>0.07263048072550227</v>
      </c>
      <c r="X106" s="14">
        <f t="shared" si="12"/>
        <v>0.26364596783660055</v>
      </c>
      <c r="Y106" s="14">
        <f t="shared" si="13"/>
        <v>0.12283677482792527</v>
      </c>
      <c r="Z106" s="8">
        <v>5747.8</v>
      </c>
      <c r="AA106" s="8">
        <v>1573.2</v>
      </c>
      <c r="AB106" s="8">
        <v>3738.1</v>
      </c>
      <c r="AC106" s="8">
        <v>271.5</v>
      </c>
      <c r="AD106" s="8">
        <v>2555.7</v>
      </c>
      <c r="AE106" s="8">
        <v>673.8</v>
      </c>
      <c r="AF106" s="8">
        <v>4068</v>
      </c>
      <c r="AG106" s="8">
        <v>499.7</v>
      </c>
      <c r="AH106" s="8">
        <v>2336.3</v>
      </c>
      <c r="AI106" s="15">
        <f t="shared" si="14"/>
        <v>626.717459230407</v>
      </c>
      <c r="AJ106" s="15">
        <f t="shared" si="15"/>
        <v>343.24359029234256</v>
      </c>
      <c r="AK106" s="15">
        <f t="shared" si="16"/>
        <v>276.46278303300085</v>
      </c>
      <c r="AL106" s="15">
        <f t="shared" si="17"/>
        <v>391.0199888712922</v>
      </c>
      <c r="AM106" s="6">
        <v>3690.78856497717</v>
      </c>
      <c r="AN106" s="6">
        <v>3052.22166550946</v>
      </c>
      <c r="AO106" s="6">
        <v>4906.26002789197</v>
      </c>
      <c r="AP106" s="2" t="s">
        <v>14</v>
      </c>
      <c r="AQ106" s="2" t="s">
        <v>14</v>
      </c>
      <c r="AR106" s="2" t="s">
        <v>14</v>
      </c>
      <c r="AS106" s="2">
        <v>2012</v>
      </c>
      <c r="AT106" s="2">
        <v>2015</v>
      </c>
    </row>
    <row r="107" spans="1:46" ht="12.75">
      <c r="A107" s="2">
        <v>13360</v>
      </c>
      <c r="C107" s="48" t="s">
        <v>815</v>
      </c>
      <c r="D107" s="4" t="s">
        <v>265</v>
      </c>
      <c r="E107" s="5" t="s">
        <v>360</v>
      </c>
      <c r="F107" s="2" t="s">
        <v>793</v>
      </c>
      <c r="G107" s="2">
        <v>64</v>
      </c>
      <c r="H107" s="2">
        <v>68</v>
      </c>
      <c r="I107" s="2">
        <v>65</v>
      </c>
      <c r="J107" s="2">
        <v>69</v>
      </c>
      <c r="K107" s="2">
        <v>65</v>
      </c>
      <c r="L107" s="2">
        <v>69</v>
      </c>
      <c r="M107" s="46">
        <v>-118.041583</v>
      </c>
      <c r="N107" s="46">
        <v>33.588467</v>
      </c>
      <c r="O107" s="2">
        <v>-50</v>
      </c>
      <c r="P107" s="2" t="s">
        <v>263</v>
      </c>
      <c r="Q107" s="2" t="s">
        <v>375</v>
      </c>
      <c r="R107" s="5">
        <v>2195</v>
      </c>
      <c r="S107" s="2" t="str">
        <f t="shared" si="1"/>
        <v>OC50-VC6-S1-64-68 cm-2195</v>
      </c>
      <c r="T107" s="31" t="s">
        <v>12</v>
      </c>
      <c r="U107" s="2" t="s">
        <v>13</v>
      </c>
      <c r="V107" s="14">
        <f t="shared" si="10"/>
        <v>0.27372031770014493</v>
      </c>
      <c r="W107" s="14">
        <f t="shared" si="11"/>
        <v>0.08762812701598452</v>
      </c>
      <c r="X107" s="14">
        <f t="shared" si="12"/>
        <v>0.20509431695302174</v>
      </c>
      <c r="Y107" s="14">
        <f t="shared" si="13"/>
        <v>0.10211809025909124</v>
      </c>
      <c r="Z107" s="8">
        <v>4897.7</v>
      </c>
      <c r="AA107" s="8">
        <v>1340.6</v>
      </c>
      <c r="AB107" s="8">
        <v>2790.2</v>
      </c>
      <c r="AC107" s="8">
        <v>244.5</v>
      </c>
      <c r="AD107" s="8">
        <v>3329.2</v>
      </c>
      <c r="AE107" s="8">
        <v>682.8</v>
      </c>
      <c r="AF107" s="8">
        <v>5202.8</v>
      </c>
      <c r="AG107" s="8">
        <v>531.3</v>
      </c>
      <c r="AH107" s="8">
        <v>2067.7</v>
      </c>
      <c r="AI107" s="15">
        <f t="shared" si="14"/>
        <v>603.404749238284</v>
      </c>
      <c r="AJ107" s="15">
        <f t="shared" si="15"/>
        <v>293.5338782221792</v>
      </c>
      <c r="AK107" s="15">
        <f t="shared" si="16"/>
        <v>388.0640324998791</v>
      </c>
      <c r="AL107" s="15">
        <f t="shared" si="17"/>
        <v>554.63558543309</v>
      </c>
      <c r="AM107" s="6">
        <v>3690.78856497717</v>
      </c>
      <c r="AN107" s="6">
        <v>3052.22166550946</v>
      </c>
      <c r="AO107" s="6">
        <v>4906.26002789197</v>
      </c>
      <c r="AP107" s="2" t="s">
        <v>14</v>
      </c>
      <c r="AQ107" s="2" t="s">
        <v>14</v>
      </c>
      <c r="AR107" s="2" t="s">
        <v>14</v>
      </c>
      <c r="AS107" s="2">
        <v>2012</v>
      </c>
      <c r="AT107" s="2">
        <v>2015</v>
      </c>
    </row>
    <row r="108" spans="1:46" ht="12.75">
      <c r="A108" s="2">
        <v>13444</v>
      </c>
      <c r="C108" s="48" t="s">
        <v>815</v>
      </c>
      <c r="D108" s="4" t="s">
        <v>265</v>
      </c>
      <c r="E108" s="5" t="s">
        <v>361</v>
      </c>
      <c r="F108" s="2" t="s">
        <v>793</v>
      </c>
      <c r="G108" s="2">
        <v>80</v>
      </c>
      <c r="H108" s="2">
        <v>84</v>
      </c>
      <c r="I108" s="2">
        <v>81</v>
      </c>
      <c r="J108" s="2">
        <v>85</v>
      </c>
      <c r="K108" s="2">
        <v>81</v>
      </c>
      <c r="L108" s="2">
        <v>85</v>
      </c>
      <c r="M108" s="46">
        <v>-118.041583</v>
      </c>
      <c r="N108" s="46">
        <v>33.588467</v>
      </c>
      <c r="O108" s="2">
        <v>-50</v>
      </c>
      <c r="P108" s="2" t="s">
        <v>263</v>
      </c>
      <c r="Q108" s="2" t="s">
        <v>375</v>
      </c>
      <c r="R108" s="5">
        <v>2279</v>
      </c>
      <c r="S108" s="2" t="str">
        <f t="shared" si="1"/>
        <v>OC50-VC6-S1-80-84 cm-2279</v>
      </c>
      <c r="T108" s="31" t="s">
        <v>12</v>
      </c>
      <c r="U108" s="2" t="s">
        <v>13</v>
      </c>
      <c r="V108" s="14">
        <f t="shared" si="10"/>
        <v>0.4026109098733995</v>
      </c>
      <c r="W108" s="14">
        <f t="shared" si="11"/>
        <v>0.14010296280731246</v>
      </c>
      <c r="X108" s="14">
        <f t="shared" si="12"/>
        <v>0.4699453551912568</v>
      </c>
      <c r="Y108" s="14">
        <f t="shared" si="13"/>
        <v>0.28617257159031945</v>
      </c>
      <c r="Z108" s="8">
        <v>2788.3</v>
      </c>
      <c r="AA108" s="8">
        <v>1122.6</v>
      </c>
      <c r="AB108" s="8">
        <v>1903.6</v>
      </c>
      <c r="AC108" s="8">
        <v>266.7</v>
      </c>
      <c r="AD108" s="8">
        <v>860.1</v>
      </c>
      <c r="AE108" s="8">
        <v>404.2</v>
      </c>
      <c r="AF108" s="8">
        <v>2119.7</v>
      </c>
      <c r="AG108" s="8">
        <v>606.6</v>
      </c>
      <c r="AH108" s="8">
        <v>2325.4</v>
      </c>
      <c r="AI108" s="15">
        <f t="shared" si="14"/>
        <v>336.3636363636364</v>
      </c>
      <c r="AJ108" s="15">
        <f t="shared" si="15"/>
        <v>186.6603595080416</v>
      </c>
      <c r="AK108" s="15">
        <f t="shared" si="16"/>
        <v>108.7382815859637</v>
      </c>
      <c r="AL108" s="15">
        <f t="shared" si="17"/>
        <v>234.48008944697682</v>
      </c>
      <c r="AM108" s="6">
        <v>14414.9624729414</v>
      </c>
      <c r="AN108" s="6">
        <v>10018.9773057594</v>
      </c>
      <c r="AO108" s="6">
        <v>18464.3255008847</v>
      </c>
      <c r="AP108" s="2" t="s">
        <v>14</v>
      </c>
      <c r="AQ108" s="2" t="s">
        <v>14</v>
      </c>
      <c r="AR108" s="2" t="s">
        <v>14</v>
      </c>
      <c r="AS108" s="2">
        <v>2012</v>
      </c>
      <c r="AT108" s="2">
        <v>2015</v>
      </c>
    </row>
    <row r="109" spans="1:46" ht="12.75">
      <c r="A109" s="2">
        <v>9928</v>
      </c>
      <c r="C109" s="48" t="s">
        <v>815</v>
      </c>
      <c r="D109" s="2" t="s">
        <v>262</v>
      </c>
      <c r="E109" s="2" t="s">
        <v>844</v>
      </c>
      <c r="F109" s="2" t="s">
        <v>793</v>
      </c>
      <c r="G109" s="2">
        <v>0</v>
      </c>
      <c r="H109" s="2">
        <v>2</v>
      </c>
      <c r="I109" s="2">
        <v>0</v>
      </c>
      <c r="J109" s="2">
        <v>2</v>
      </c>
      <c r="K109" s="2">
        <v>0</v>
      </c>
      <c r="L109" s="2">
        <v>4</v>
      </c>
      <c r="M109" s="46">
        <v>-118.300183</v>
      </c>
      <c r="N109" s="46">
        <v>33.68065</v>
      </c>
      <c r="O109" s="2">
        <v>-50</v>
      </c>
      <c r="P109" s="2" t="s">
        <v>263</v>
      </c>
      <c r="Q109" s="2" t="s">
        <v>374</v>
      </c>
      <c r="R109" s="2">
        <v>1001</v>
      </c>
      <c r="S109" s="2" t="str">
        <f t="shared" si="1"/>
        <v>PVL10-50-BC3-0-2 cm-1001</v>
      </c>
      <c r="T109" s="31" t="s">
        <v>12</v>
      </c>
      <c r="U109" s="2" t="s">
        <v>13</v>
      </c>
      <c r="V109" s="5">
        <v>0.231</v>
      </c>
      <c r="W109" s="5">
        <v>0.077</v>
      </c>
      <c r="X109" s="5">
        <v>0.192</v>
      </c>
      <c r="Y109" s="5">
        <v>0.103</v>
      </c>
      <c r="Z109" s="5">
        <v>10778</v>
      </c>
      <c r="AA109" s="5">
        <v>2494</v>
      </c>
      <c r="AB109" s="5">
        <v>6595</v>
      </c>
      <c r="AC109" s="5">
        <v>505</v>
      </c>
      <c r="AD109" s="5">
        <v>5490</v>
      </c>
      <c r="AE109" s="5">
        <v>1052</v>
      </c>
      <c r="AF109" s="5">
        <v>10108</v>
      </c>
      <c r="AG109" s="5">
        <v>1043</v>
      </c>
      <c r="AH109" s="5">
        <v>2092</v>
      </c>
      <c r="AI109" s="15">
        <v>1269</v>
      </c>
      <c r="AJ109" s="15">
        <v>679</v>
      </c>
      <c r="AK109" s="15">
        <v>625</v>
      </c>
      <c r="AL109" s="15">
        <v>1066</v>
      </c>
      <c r="AM109" s="6">
        <v>2047.83323416732</v>
      </c>
      <c r="AN109" s="6">
        <v>1583.08105612589</v>
      </c>
      <c r="AO109" s="6">
        <v>2951.83573190421</v>
      </c>
      <c r="AP109" s="2" t="s">
        <v>14</v>
      </c>
      <c r="AQ109" s="2" t="s">
        <v>14</v>
      </c>
      <c r="AR109" s="2" t="s">
        <v>14</v>
      </c>
      <c r="AS109" s="2">
        <v>2012</v>
      </c>
      <c r="AT109" s="2">
        <v>2014</v>
      </c>
    </row>
    <row r="110" spans="1:46" ht="12.75">
      <c r="A110" s="2">
        <v>9929</v>
      </c>
      <c r="C110" s="48" t="s">
        <v>815</v>
      </c>
      <c r="D110" s="2" t="s">
        <v>262</v>
      </c>
      <c r="E110" s="2" t="s">
        <v>844</v>
      </c>
      <c r="F110" s="2" t="s">
        <v>793</v>
      </c>
      <c r="G110" s="2">
        <v>0</v>
      </c>
      <c r="H110" s="2">
        <v>2</v>
      </c>
      <c r="I110" s="2">
        <v>0</v>
      </c>
      <c r="J110" s="2">
        <v>2</v>
      </c>
      <c r="K110" s="2">
        <v>0</v>
      </c>
      <c r="L110" s="2">
        <v>4</v>
      </c>
      <c r="M110" s="46">
        <v>-118.300183</v>
      </c>
      <c r="N110" s="46">
        <v>33.68065</v>
      </c>
      <c r="O110" s="2">
        <v>-50</v>
      </c>
      <c r="P110" s="2" t="s">
        <v>263</v>
      </c>
      <c r="Q110" s="2" t="s">
        <v>374</v>
      </c>
      <c r="R110" s="2">
        <v>1002</v>
      </c>
      <c r="S110" s="2" t="str">
        <f t="shared" si="1"/>
        <v>PVL10-50-BC3-0-2 cm-1002</v>
      </c>
      <c r="T110" s="31" t="s">
        <v>12</v>
      </c>
      <c r="U110" s="2" t="s">
        <v>13</v>
      </c>
      <c r="V110" s="5">
        <v>0.063</v>
      </c>
      <c r="W110" s="5">
        <v>0.038</v>
      </c>
      <c r="X110" s="5">
        <v>0.023</v>
      </c>
      <c r="Y110" s="5">
        <v>0.033</v>
      </c>
      <c r="Z110" s="5">
        <v>23293</v>
      </c>
      <c r="AA110" s="5">
        <v>1464</v>
      </c>
      <c r="AB110" s="5">
        <v>12695</v>
      </c>
      <c r="AC110" s="5">
        <v>487</v>
      </c>
      <c r="AD110" s="5">
        <v>26160</v>
      </c>
      <c r="AE110" s="5">
        <v>603</v>
      </c>
      <c r="AF110" s="5">
        <v>32885</v>
      </c>
      <c r="AG110" s="5">
        <v>1092</v>
      </c>
      <c r="AH110" s="5">
        <v>3379</v>
      </c>
      <c r="AI110" s="15">
        <v>1465</v>
      </c>
      <c r="AJ110" s="15">
        <v>780</v>
      </c>
      <c r="AK110" s="15">
        <v>1584</v>
      </c>
      <c r="AL110" s="15">
        <v>2011</v>
      </c>
      <c r="AM110" s="6">
        <v>21.8158354784941</v>
      </c>
      <c r="AN110" s="6">
        <v>7.18712227742861</v>
      </c>
      <c r="AO110" s="6">
        <v>90.7287854166468</v>
      </c>
      <c r="AP110" s="2" t="s">
        <v>14</v>
      </c>
      <c r="AQ110" s="2" t="s">
        <v>14</v>
      </c>
      <c r="AR110" s="2" t="s">
        <v>14</v>
      </c>
      <c r="AS110" s="2">
        <v>2012</v>
      </c>
      <c r="AT110" s="2">
        <v>2014</v>
      </c>
    </row>
    <row r="111" spans="1:46" ht="12.75">
      <c r="A111" s="2">
        <v>9930</v>
      </c>
      <c r="C111" s="48" t="s">
        <v>815</v>
      </c>
      <c r="D111" s="2" t="s">
        <v>262</v>
      </c>
      <c r="E111" s="2" t="s">
        <v>844</v>
      </c>
      <c r="F111" s="2" t="s">
        <v>793</v>
      </c>
      <c r="G111" s="2">
        <v>0</v>
      </c>
      <c r="H111" s="2">
        <v>2</v>
      </c>
      <c r="I111" s="2">
        <v>0</v>
      </c>
      <c r="J111" s="2">
        <v>2</v>
      </c>
      <c r="K111" s="2">
        <v>0</v>
      </c>
      <c r="L111" s="2">
        <v>4</v>
      </c>
      <c r="M111" s="46">
        <v>-118.300183</v>
      </c>
      <c r="N111" s="46">
        <v>33.68065</v>
      </c>
      <c r="O111" s="2">
        <v>-50</v>
      </c>
      <c r="P111" s="2" t="s">
        <v>263</v>
      </c>
      <c r="Q111" s="2" t="s">
        <v>374</v>
      </c>
      <c r="R111" s="2">
        <v>1003</v>
      </c>
      <c r="S111" s="2" t="str">
        <f t="shared" si="1"/>
        <v>PVL10-50-BC3-0-2 cm-1003</v>
      </c>
      <c r="T111" s="31" t="s">
        <v>12</v>
      </c>
      <c r="U111" s="2" t="s">
        <v>13</v>
      </c>
      <c r="V111" s="5">
        <v>0.172</v>
      </c>
      <c r="W111" s="5">
        <v>0.064</v>
      </c>
      <c r="X111" s="5">
        <v>0.122</v>
      </c>
      <c r="Y111" s="5">
        <v>0.074</v>
      </c>
      <c r="Z111" s="5">
        <v>15013</v>
      </c>
      <c r="AA111" s="5">
        <v>2581</v>
      </c>
      <c r="AB111" s="5">
        <v>9123</v>
      </c>
      <c r="AC111" s="5">
        <v>586</v>
      </c>
      <c r="AD111" s="5">
        <v>10910</v>
      </c>
      <c r="AE111" s="5">
        <v>1330</v>
      </c>
      <c r="AF111" s="5">
        <v>16078</v>
      </c>
      <c r="AG111" s="5">
        <v>1192</v>
      </c>
      <c r="AH111" s="5">
        <v>2817</v>
      </c>
      <c r="AI111" s="15">
        <v>1249</v>
      </c>
      <c r="AJ111" s="15">
        <v>689</v>
      </c>
      <c r="AK111" s="15">
        <v>869</v>
      </c>
      <c r="AL111" s="15">
        <v>1226</v>
      </c>
      <c r="AM111" s="6">
        <v>733.392462660853</v>
      </c>
      <c r="AN111" s="6">
        <v>474.933132067359</v>
      </c>
      <c r="AO111" s="6">
        <v>1310.05930705259</v>
      </c>
      <c r="AP111" s="2" t="s">
        <v>14</v>
      </c>
      <c r="AQ111" s="2" t="s">
        <v>14</v>
      </c>
      <c r="AR111" s="2" t="s">
        <v>14</v>
      </c>
      <c r="AS111" s="2">
        <v>2012</v>
      </c>
      <c r="AT111" s="2">
        <v>2014</v>
      </c>
    </row>
    <row r="112" spans="1:46" ht="12.75">
      <c r="A112" s="2">
        <v>9941</v>
      </c>
      <c r="C112" s="48" t="s">
        <v>815</v>
      </c>
      <c r="D112" s="2" t="s">
        <v>262</v>
      </c>
      <c r="E112" s="2" t="s">
        <v>844</v>
      </c>
      <c r="F112" s="2" t="s">
        <v>793</v>
      </c>
      <c r="G112" s="2">
        <v>0</v>
      </c>
      <c r="H112" s="2">
        <v>2</v>
      </c>
      <c r="I112" s="2">
        <v>0</v>
      </c>
      <c r="J112" s="2">
        <v>2</v>
      </c>
      <c r="K112" s="2">
        <v>0</v>
      </c>
      <c r="L112" s="2">
        <v>4</v>
      </c>
      <c r="M112" s="46">
        <v>-118.300183</v>
      </c>
      <c r="N112" s="46">
        <v>33.68065</v>
      </c>
      <c r="O112" s="2">
        <v>-50</v>
      </c>
      <c r="P112" s="2" t="s">
        <v>263</v>
      </c>
      <c r="Q112" s="2" t="s">
        <v>374</v>
      </c>
      <c r="R112" s="2">
        <v>1014</v>
      </c>
      <c r="S112" s="2" t="str">
        <f t="shared" si="1"/>
        <v>PVL10-50-BC3-0-2 cm-1014</v>
      </c>
      <c r="T112" s="31" t="s">
        <v>12</v>
      </c>
      <c r="U112" s="2" t="s">
        <v>13</v>
      </c>
      <c r="V112" s="5">
        <v>0.224</v>
      </c>
      <c r="W112" s="5">
        <v>0.062</v>
      </c>
      <c r="X112" s="5">
        <v>0.331</v>
      </c>
      <c r="Y112" s="5">
        <v>0.112</v>
      </c>
      <c r="Z112" s="5">
        <v>4418</v>
      </c>
      <c r="AA112" s="5">
        <v>992</v>
      </c>
      <c r="AB112" s="5">
        <v>3396</v>
      </c>
      <c r="AC112" s="5">
        <v>211</v>
      </c>
      <c r="AD112" s="5">
        <v>1824</v>
      </c>
      <c r="AE112" s="5">
        <v>604</v>
      </c>
      <c r="AF112" s="5">
        <v>4031</v>
      </c>
      <c r="AG112" s="5">
        <v>450</v>
      </c>
      <c r="AH112" s="5">
        <v>3133</v>
      </c>
      <c r="AI112" s="15">
        <v>345</v>
      </c>
      <c r="AJ112" s="15">
        <v>230</v>
      </c>
      <c r="AK112" s="15">
        <v>155</v>
      </c>
      <c r="AL112" s="15">
        <v>286</v>
      </c>
      <c r="AM112" s="6">
        <v>1832.96785601382</v>
      </c>
      <c r="AN112" s="6">
        <v>1395.88943584077</v>
      </c>
      <c r="AO112" s="6">
        <v>2723.65019755985</v>
      </c>
      <c r="AP112" s="2" t="s">
        <v>14</v>
      </c>
      <c r="AQ112" s="2" t="s">
        <v>14</v>
      </c>
      <c r="AR112" s="2" t="s">
        <v>14</v>
      </c>
      <c r="AS112" s="2">
        <v>2012</v>
      </c>
      <c r="AT112" s="2">
        <v>2014</v>
      </c>
    </row>
    <row r="113" spans="1:46" ht="12.75">
      <c r="A113" s="2">
        <v>9942</v>
      </c>
      <c r="C113" s="48" t="s">
        <v>815</v>
      </c>
      <c r="D113" s="2" t="s">
        <v>262</v>
      </c>
      <c r="E113" s="2" t="s">
        <v>844</v>
      </c>
      <c r="F113" s="2" t="s">
        <v>793</v>
      </c>
      <c r="G113" s="2">
        <v>0</v>
      </c>
      <c r="H113" s="2">
        <v>2</v>
      </c>
      <c r="I113" s="2">
        <v>0</v>
      </c>
      <c r="J113" s="2">
        <v>2</v>
      </c>
      <c r="K113" s="2">
        <v>0</v>
      </c>
      <c r="L113" s="2">
        <v>4</v>
      </c>
      <c r="M113" s="46">
        <v>-118.300183</v>
      </c>
      <c r="N113" s="46">
        <v>33.68065</v>
      </c>
      <c r="O113" s="2">
        <v>-50</v>
      </c>
      <c r="P113" s="2" t="s">
        <v>263</v>
      </c>
      <c r="Q113" s="2" t="s">
        <v>374</v>
      </c>
      <c r="R113" s="2">
        <v>1015</v>
      </c>
      <c r="S113" s="2" t="str">
        <f t="shared" si="1"/>
        <v>PVL10-50-BC3-0-2 cm-1015</v>
      </c>
      <c r="T113" s="31" t="s">
        <v>12</v>
      </c>
      <c r="U113" s="2" t="s">
        <v>13</v>
      </c>
      <c r="V113" s="5">
        <v>0.076</v>
      </c>
      <c r="W113" s="5">
        <v>0.037</v>
      </c>
      <c r="X113" s="5">
        <v>0.05</v>
      </c>
      <c r="Y113" s="5">
        <v>0.04</v>
      </c>
      <c r="Z113" s="5">
        <v>14919</v>
      </c>
      <c r="AA113" s="5">
        <v>1127</v>
      </c>
      <c r="AB113" s="5">
        <v>8438</v>
      </c>
      <c r="AC113" s="5">
        <v>315</v>
      </c>
      <c r="AD113" s="5">
        <v>8714</v>
      </c>
      <c r="AE113" s="5">
        <v>433</v>
      </c>
      <c r="AF113" s="5">
        <v>12790</v>
      </c>
      <c r="AG113" s="5">
        <v>516</v>
      </c>
      <c r="AH113" s="5">
        <v>2922</v>
      </c>
      <c r="AI113" s="15">
        <v>1098</v>
      </c>
      <c r="AJ113" s="15">
        <v>599</v>
      </c>
      <c r="AK113" s="15">
        <v>626</v>
      </c>
      <c r="AL113" s="15">
        <v>911</v>
      </c>
      <c r="AM113" s="6">
        <v>42.0104441294369</v>
      </c>
      <c r="AN113" s="6">
        <v>15.6945980791937</v>
      </c>
      <c r="AO113" s="6">
        <v>151.1354543148</v>
      </c>
      <c r="AP113" s="2" t="s">
        <v>14</v>
      </c>
      <c r="AQ113" s="2" t="s">
        <v>14</v>
      </c>
      <c r="AR113" s="2" t="s">
        <v>14</v>
      </c>
      <c r="AS113" s="2">
        <v>2012</v>
      </c>
      <c r="AT113" s="2">
        <v>2014</v>
      </c>
    </row>
    <row r="114" spans="1:46" ht="12.75">
      <c r="A114" s="2">
        <v>9931</v>
      </c>
      <c r="C114" s="48" t="s">
        <v>815</v>
      </c>
      <c r="D114" s="2" t="s">
        <v>262</v>
      </c>
      <c r="E114" s="2" t="s">
        <v>843</v>
      </c>
      <c r="F114" s="2" t="s">
        <v>793</v>
      </c>
      <c r="G114" s="2">
        <v>2</v>
      </c>
      <c r="H114" s="2">
        <v>4</v>
      </c>
      <c r="I114" s="2">
        <v>2</v>
      </c>
      <c r="J114" s="2">
        <v>4</v>
      </c>
      <c r="K114" s="2">
        <v>0</v>
      </c>
      <c r="L114" s="2">
        <v>4</v>
      </c>
      <c r="M114" s="46">
        <v>-118.300183</v>
      </c>
      <c r="N114" s="46">
        <v>33.68065</v>
      </c>
      <c r="O114" s="2">
        <v>-50</v>
      </c>
      <c r="P114" s="2" t="s">
        <v>263</v>
      </c>
      <c r="Q114" s="2" t="s">
        <v>374</v>
      </c>
      <c r="R114" s="2">
        <v>1004</v>
      </c>
      <c r="S114" s="2" t="str">
        <f t="shared" si="1"/>
        <v>PVL10-50-BC3-2-4 cm-1004</v>
      </c>
      <c r="T114" s="31" t="s">
        <v>12</v>
      </c>
      <c r="U114" s="2" t="s">
        <v>13</v>
      </c>
      <c r="V114" s="5">
        <v>0.093</v>
      </c>
      <c r="W114" s="5">
        <v>0.049</v>
      </c>
      <c r="X114" s="5">
        <v>0.043</v>
      </c>
      <c r="Y114" s="5">
        <v>0.048</v>
      </c>
      <c r="Z114" s="5">
        <v>4818</v>
      </c>
      <c r="AA114" s="5">
        <v>447</v>
      </c>
      <c r="AB114" s="5">
        <v>2901</v>
      </c>
      <c r="AC114" s="5">
        <v>141</v>
      </c>
      <c r="AD114" s="5">
        <v>3034</v>
      </c>
      <c r="AE114" s="5">
        <v>132</v>
      </c>
      <c r="AF114" s="5">
        <v>4606</v>
      </c>
      <c r="AG114" s="5">
        <v>220</v>
      </c>
      <c r="AH114" s="5">
        <v>3040</v>
      </c>
      <c r="AI114" s="15">
        <v>346</v>
      </c>
      <c r="AJ114" s="15">
        <v>200</v>
      </c>
      <c r="AK114" s="15">
        <v>208</v>
      </c>
      <c r="AL114" s="15">
        <v>317</v>
      </c>
      <c r="AM114" s="6">
        <v>85.4074931846522</v>
      </c>
      <c r="AN114" s="6">
        <v>36.4143306151776</v>
      </c>
      <c r="AO114" s="6">
        <v>259.450286878451</v>
      </c>
      <c r="AP114" s="2" t="s">
        <v>14</v>
      </c>
      <c r="AQ114" s="2" t="s">
        <v>14</v>
      </c>
      <c r="AR114" s="2" t="s">
        <v>14</v>
      </c>
      <c r="AS114" s="2">
        <v>2012</v>
      </c>
      <c r="AT114" s="2">
        <v>2014</v>
      </c>
    </row>
    <row r="115" spans="1:46" ht="12.75">
      <c r="A115" s="2">
        <v>9932</v>
      </c>
      <c r="C115" s="48" t="s">
        <v>815</v>
      </c>
      <c r="D115" s="2" t="s">
        <v>262</v>
      </c>
      <c r="E115" s="2" t="s">
        <v>843</v>
      </c>
      <c r="F115" s="2" t="s">
        <v>793</v>
      </c>
      <c r="G115" s="2">
        <v>2</v>
      </c>
      <c r="H115" s="2">
        <v>4</v>
      </c>
      <c r="I115" s="2">
        <v>2</v>
      </c>
      <c r="J115" s="2">
        <v>4</v>
      </c>
      <c r="K115" s="2">
        <v>0</v>
      </c>
      <c r="L115" s="2">
        <v>4</v>
      </c>
      <c r="M115" s="46">
        <v>-118.300183</v>
      </c>
      <c r="N115" s="46">
        <v>33.68065</v>
      </c>
      <c r="O115" s="2">
        <v>-50</v>
      </c>
      <c r="P115" s="2" t="s">
        <v>263</v>
      </c>
      <c r="Q115" s="2" t="s">
        <v>374</v>
      </c>
      <c r="R115" s="2">
        <v>1005</v>
      </c>
      <c r="S115" s="2" t="str">
        <f t="shared" si="1"/>
        <v>PVL10-50-BC3-2-4 cm-1005</v>
      </c>
      <c r="T115" s="31" t="s">
        <v>12</v>
      </c>
      <c r="U115" s="2" t="s">
        <v>13</v>
      </c>
      <c r="V115" s="5">
        <v>0.081</v>
      </c>
      <c r="W115" s="5">
        <v>0.042</v>
      </c>
      <c r="X115" s="5">
        <v>0.046</v>
      </c>
      <c r="Y115" s="5">
        <v>0.056</v>
      </c>
      <c r="Z115" s="5">
        <v>8899</v>
      </c>
      <c r="AA115" s="5">
        <v>723</v>
      </c>
      <c r="AB115" s="5">
        <v>5371</v>
      </c>
      <c r="AC115" s="5">
        <v>224</v>
      </c>
      <c r="AD115" s="5">
        <v>5041</v>
      </c>
      <c r="AE115" s="5">
        <v>230</v>
      </c>
      <c r="AF115" s="5">
        <v>8150</v>
      </c>
      <c r="AG115" s="5">
        <v>458</v>
      </c>
      <c r="AH115" s="5">
        <v>3289</v>
      </c>
      <c r="AI115" s="15">
        <v>585</v>
      </c>
      <c r="AJ115" s="15">
        <v>340</v>
      </c>
      <c r="AK115" s="15">
        <v>320</v>
      </c>
      <c r="AL115" s="15">
        <v>523</v>
      </c>
      <c r="AM115" s="6">
        <v>52.4559171978264</v>
      </c>
      <c r="AN115" s="6">
        <v>20.4700796033557</v>
      </c>
      <c r="AO115" s="6">
        <v>180.892534586123</v>
      </c>
      <c r="AP115" s="2" t="s">
        <v>14</v>
      </c>
      <c r="AQ115" s="2" t="s">
        <v>14</v>
      </c>
      <c r="AR115" s="2" t="s">
        <v>14</v>
      </c>
      <c r="AS115" s="2">
        <v>2012</v>
      </c>
      <c r="AT115" s="2">
        <v>2014</v>
      </c>
    </row>
    <row r="116" spans="1:46" ht="12.75">
      <c r="A116" s="2">
        <v>9933</v>
      </c>
      <c r="C116" s="48" t="s">
        <v>815</v>
      </c>
      <c r="D116" s="2" t="s">
        <v>262</v>
      </c>
      <c r="E116" s="2" t="s">
        <v>843</v>
      </c>
      <c r="F116" s="2" t="s">
        <v>793</v>
      </c>
      <c r="G116" s="2">
        <v>2</v>
      </c>
      <c r="H116" s="2">
        <v>4</v>
      </c>
      <c r="I116" s="2">
        <v>2</v>
      </c>
      <c r="J116" s="2">
        <v>4</v>
      </c>
      <c r="K116" s="2">
        <v>0</v>
      </c>
      <c r="L116" s="2">
        <v>4</v>
      </c>
      <c r="M116" s="46">
        <v>-118.300183</v>
      </c>
      <c r="N116" s="46">
        <v>33.68065</v>
      </c>
      <c r="O116" s="2">
        <v>-50</v>
      </c>
      <c r="P116" s="2" t="s">
        <v>263</v>
      </c>
      <c r="Q116" s="2" t="s">
        <v>374</v>
      </c>
      <c r="R116" s="2">
        <v>1006</v>
      </c>
      <c r="S116" s="2" t="str">
        <f t="shared" si="1"/>
        <v>PVL10-50-BC3-2-4 cm-1006</v>
      </c>
      <c r="T116" s="31" t="s">
        <v>12</v>
      </c>
      <c r="U116" s="2" t="s">
        <v>13</v>
      </c>
      <c r="V116" s="5">
        <v>0.071</v>
      </c>
      <c r="W116" s="5">
        <v>0.035</v>
      </c>
      <c r="X116" s="5">
        <v>0.036</v>
      </c>
      <c r="Y116" s="5">
        <v>0.034</v>
      </c>
      <c r="Z116" s="5">
        <v>17983</v>
      </c>
      <c r="AA116" s="5">
        <v>1282</v>
      </c>
      <c r="AB116" s="5">
        <v>9324</v>
      </c>
      <c r="AC116" s="5">
        <v>327</v>
      </c>
      <c r="AD116" s="5">
        <v>12809</v>
      </c>
      <c r="AE116" s="5">
        <v>462</v>
      </c>
      <c r="AF116" s="5">
        <v>17432</v>
      </c>
      <c r="AG116" s="5">
        <v>586</v>
      </c>
      <c r="AH116" s="5">
        <v>2824</v>
      </c>
      <c r="AI116" s="15">
        <v>1364</v>
      </c>
      <c r="AJ116" s="15">
        <v>683</v>
      </c>
      <c r="AK116" s="15">
        <v>940</v>
      </c>
      <c r="AL116" s="15">
        <v>1276</v>
      </c>
      <c r="AM116" s="6">
        <v>33.138191719407</v>
      </c>
      <c r="AN116" s="6">
        <v>11.8207307158296</v>
      </c>
      <c r="AO116" s="6">
        <v>124.960279739983</v>
      </c>
      <c r="AP116" s="2" t="s">
        <v>14</v>
      </c>
      <c r="AQ116" s="2" t="s">
        <v>14</v>
      </c>
      <c r="AR116" s="2" t="s">
        <v>14</v>
      </c>
      <c r="AS116" s="2">
        <v>2012</v>
      </c>
      <c r="AT116" s="2">
        <v>2014</v>
      </c>
    </row>
    <row r="117" spans="1:46" ht="12.75">
      <c r="A117" s="2">
        <v>9943</v>
      </c>
      <c r="C117" s="48" t="s">
        <v>815</v>
      </c>
      <c r="D117" s="2" t="s">
        <v>262</v>
      </c>
      <c r="E117" s="2" t="s">
        <v>843</v>
      </c>
      <c r="F117" s="2" t="s">
        <v>793</v>
      </c>
      <c r="G117" s="2">
        <v>2</v>
      </c>
      <c r="H117" s="2">
        <v>4</v>
      </c>
      <c r="I117" s="2">
        <v>2</v>
      </c>
      <c r="J117" s="2">
        <v>4</v>
      </c>
      <c r="K117" s="2">
        <v>0</v>
      </c>
      <c r="L117" s="2">
        <v>4</v>
      </c>
      <c r="M117" s="46">
        <v>-118.300183</v>
      </c>
      <c r="N117" s="46">
        <v>33.68065</v>
      </c>
      <c r="O117" s="2">
        <v>-50</v>
      </c>
      <c r="P117" s="2" t="s">
        <v>263</v>
      </c>
      <c r="Q117" s="2" t="s">
        <v>374</v>
      </c>
      <c r="R117" s="2">
        <v>1016</v>
      </c>
      <c r="S117" s="2" t="str">
        <f t="shared" si="1"/>
        <v>PVL10-50-BC3-2-4 cm-1016</v>
      </c>
      <c r="T117" s="31" t="s">
        <v>12</v>
      </c>
      <c r="U117" s="2" t="s">
        <v>13</v>
      </c>
      <c r="V117" s="5">
        <v>0.065</v>
      </c>
      <c r="W117" s="5">
        <v>0.038</v>
      </c>
      <c r="X117" s="5">
        <v>0.029</v>
      </c>
      <c r="Y117" s="5">
        <v>0.035</v>
      </c>
      <c r="Z117" s="5">
        <v>2003</v>
      </c>
      <c r="AA117" s="5">
        <v>129</v>
      </c>
      <c r="AB117" s="5">
        <v>1243</v>
      </c>
      <c r="AC117" s="5">
        <v>47</v>
      </c>
      <c r="AD117" s="5">
        <v>1562</v>
      </c>
      <c r="AE117" s="5">
        <v>45</v>
      </c>
      <c r="AF117" s="5">
        <v>1751</v>
      </c>
      <c r="AG117" s="5">
        <v>61</v>
      </c>
      <c r="AH117" s="5">
        <v>2136</v>
      </c>
      <c r="AI117" s="15">
        <v>200</v>
      </c>
      <c r="AJ117" s="15">
        <v>121</v>
      </c>
      <c r="AK117" s="15">
        <v>150</v>
      </c>
      <c r="AL117" s="15">
        <v>170</v>
      </c>
      <c r="AM117" s="6">
        <v>24.3542644453926</v>
      </c>
      <c r="AN117" s="6">
        <v>8.18553162309297</v>
      </c>
      <c r="AO117" s="6">
        <v>98.645408294035</v>
      </c>
      <c r="AP117" s="2" t="s">
        <v>14</v>
      </c>
      <c r="AQ117" s="2" t="s">
        <v>14</v>
      </c>
      <c r="AR117" s="2" t="s">
        <v>14</v>
      </c>
      <c r="AS117" s="2">
        <v>2012</v>
      </c>
      <c r="AT117" s="2">
        <v>2014</v>
      </c>
    </row>
    <row r="118" spans="1:46" ht="12.75">
      <c r="A118" s="2">
        <v>9944</v>
      </c>
      <c r="C118" s="48" t="s">
        <v>815</v>
      </c>
      <c r="D118" s="2" t="s">
        <v>262</v>
      </c>
      <c r="E118" s="2" t="s">
        <v>843</v>
      </c>
      <c r="F118" s="2" t="s">
        <v>793</v>
      </c>
      <c r="G118" s="2">
        <v>2</v>
      </c>
      <c r="H118" s="2">
        <v>4</v>
      </c>
      <c r="I118" s="2">
        <v>2</v>
      </c>
      <c r="J118" s="2">
        <v>4</v>
      </c>
      <c r="K118" s="2">
        <v>0</v>
      </c>
      <c r="L118" s="2">
        <v>4</v>
      </c>
      <c r="M118" s="46">
        <v>-118.300183</v>
      </c>
      <c r="N118" s="46">
        <v>33.68065</v>
      </c>
      <c r="O118" s="2">
        <v>-50</v>
      </c>
      <c r="P118" s="2" t="s">
        <v>263</v>
      </c>
      <c r="Q118" s="2" t="s">
        <v>374</v>
      </c>
      <c r="R118" s="2">
        <v>1017</v>
      </c>
      <c r="S118" s="2" t="str">
        <f t="shared" si="1"/>
        <v>PVL10-50-BC3-2-4 cm-1017</v>
      </c>
      <c r="T118" s="31" t="s">
        <v>12</v>
      </c>
      <c r="U118" s="2" t="s">
        <v>13</v>
      </c>
      <c r="V118" s="5">
        <v>0.046</v>
      </c>
      <c r="W118" s="5">
        <v>0.028</v>
      </c>
      <c r="X118" s="5">
        <v>0.013</v>
      </c>
      <c r="Y118" s="5">
        <v>0.024</v>
      </c>
      <c r="Z118" s="5">
        <v>5206</v>
      </c>
      <c r="AA118" s="5">
        <v>241</v>
      </c>
      <c r="AB118" s="5">
        <v>2777</v>
      </c>
      <c r="AC118" s="5">
        <v>77</v>
      </c>
      <c r="AD118" s="5">
        <v>4981</v>
      </c>
      <c r="AE118" s="5">
        <v>63</v>
      </c>
      <c r="AF118" s="5">
        <v>6301</v>
      </c>
      <c r="AG118" s="5">
        <v>149</v>
      </c>
      <c r="AH118" s="5">
        <v>2598</v>
      </c>
      <c r="AI118" s="15">
        <v>419</v>
      </c>
      <c r="AJ118" s="15">
        <v>220</v>
      </c>
      <c r="AK118" s="15">
        <v>388</v>
      </c>
      <c r="AL118" s="15">
        <v>496</v>
      </c>
      <c r="AM118" s="6">
        <v>7.28139689756039</v>
      </c>
      <c r="AN118" s="6">
        <v>1.96511063070396</v>
      </c>
      <c r="AO118" s="6">
        <v>39.0996190787903</v>
      </c>
      <c r="AP118" s="2" t="s">
        <v>14</v>
      </c>
      <c r="AQ118" s="2" t="s">
        <v>14</v>
      </c>
      <c r="AR118" s="2" t="s">
        <v>14</v>
      </c>
      <c r="AS118" s="2">
        <v>2012</v>
      </c>
      <c r="AT118" s="2">
        <v>2014</v>
      </c>
    </row>
    <row r="119" spans="1:46" ht="12.75">
      <c r="A119" s="2">
        <v>9934</v>
      </c>
      <c r="C119" s="48" t="s">
        <v>815</v>
      </c>
      <c r="D119" s="2" t="s">
        <v>262</v>
      </c>
      <c r="E119" s="2" t="s">
        <v>842</v>
      </c>
      <c r="F119" s="2" t="s">
        <v>793</v>
      </c>
      <c r="G119" s="2">
        <v>4</v>
      </c>
      <c r="H119" s="2">
        <v>6</v>
      </c>
      <c r="I119" s="2">
        <v>4</v>
      </c>
      <c r="J119" s="2">
        <v>6</v>
      </c>
      <c r="K119" s="2">
        <v>4</v>
      </c>
      <c r="L119" s="2">
        <v>8</v>
      </c>
      <c r="M119" s="46">
        <v>-118.300183</v>
      </c>
      <c r="N119" s="46">
        <v>33.68065</v>
      </c>
      <c r="O119" s="2">
        <v>-50</v>
      </c>
      <c r="P119" s="2" t="s">
        <v>263</v>
      </c>
      <c r="Q119" s="2" t="s">
        <v>374</v>
      </c>
      <c r="R119" s="2">
        <v>1007</v>
      </c>
      <c r="S119" s="2" t="str">
        <f t="shared" si="1"/>
        <v>PVL10-50-BC3-4-6 cm-1007</v>
      </c>
      <c r="T119" s="31" t="s">
        <v>12</v>
      </c>
      <c r="U119" s="2" t="s">
        <v>13</v>
      </c>
      <c r="V119" s="5">
        <v>0.062</v>
      </c>
      <c r="W119" s="5">
        <v>0.033</v>
      </c>
      <c r="X119" s="5">
        <v>0.038</v>
      </c>
      <c r="Y119" s="5">
        <v>0.034</v>
      </c>
      <c r="Z119" s="5">
        <v>12671</v>
      </c>
      <c r="AA119" s="5">
        <v>787</v>
      </c>
      <c r="AB119" s="5">
        <v>7354</v>
      </c>
      <c r="AC119" s="5">
        <v>245</v>
      </c>
      <c r="AD119" s="5">
        <v>9968</v>
      </c>
      <c r="AE119" s="5">
        <v>378</v>
      </c>
      <c r="AF119" s="5">
        <v>12444</v>
      </c>
      <c r="AG119" s="5">
        <v>422</v>
      </c>
      <c r="AH119" s="5">
        <v>3339</v>
      </c>
      <c r="AI119" s="15">
        <v>806</v>
      </c>
      <c r="AJ119" s="15">
        <v>455</v>
      </c>
      <c r="AK119" s="15">
        <v>620</v>
      </c>
      <c r="AL119" s="15">
        <v>771</v>
      </c>
      <c r="AM119" s="6">
        <v>20.6307188835352</v>
      </c>
      <c r="AN119" s="6">
        <v>6.72408149667011</v>
      </c>
      <c r="AO119" s="6">
        <v>86.9249355510686</v>
      </c>
      <c r="AP119" s="2" t="s">
        <v>14</v>
      </c>
      <c r="AQ119" s="2" t="s">
        <v>14</v>
      </c>
      <c r="AR119" s="2" t="s">
        <v>14</v>
      </c>
      <c r="AS119" s="2">
        <v>2012</v>
      </c>
      <c r="AT119" s="2">
        <v>2014</v>
      </c>
    </row>
    <row r="120" spans="1:46" ht="12.75">
      <c r="A120" s="2">
        <v>9935</v>
      </c>
      <c r="C120" s="48" t="s">
        <v>815</v>
      </c>
      <c r="D120" s="2" t="s">
        <v>262</v>
      </c>
      <c r="E120" s="2" t="s">
        <v>842</v>
      </c>
      <c r="F120" s="2" t="s">
        <v>793</v>
      </c>
      <c r="G120" s="2">
        <v>4</v>
      </c>
      <c r="H120" s="2">
        <v>6</v>
      </c>
      <c r="I120" s="2">
        <v>4</v>
      </c>
      <c r="J120" s="2">
        <v>6</v>
      </c>
      <c r="K120" s="2">
        <v>4</v>
      </c>
      <c r="L120" s="2">
        <v>8</v>
      </c>
      <c r="M120" s="46">
        <v>-118.300183</v>
      </c>
      <c r="N120" s="46">
        <v>33.68065</v>
      </c>
      <c r="O120" s="2">
        <v>-50</v>
      </c>
      <c r="P120" s="2" t="s">
        <v>263</v>
      </c>
      <c r="Q120" s="2" t="s">
        <v>374</v>
      </c>
      <c r="R120" s="2">
        <v>1008</v>
      </c>
      <c r="S120" s="2" t="str">
        <f t="shared" si="1"/>
        <v>PVL10-50-BC3-4-6 cm-1008</v>
      </c>
      <c r="T120" s="31" t="s">
        <v>12</v>
      </c>
      <c r="U120" s="2" t="s">
        <v>13</v>
      </c>
      <c r="V120" s="5">
        <v>0.103</v>
      </c>
      <c r="W120" s="5">
        <v>0.056</v>
      </c>
      <c r="X120" s="5">
        <v>0.032</v>
      </c>
      <c r="Y120" s="5">
        <v>0.056</v>
      </c>
      <c r="Z120" s="5">
        <v>13945</v>
      </c>
      <c r="AA120" s="5">
        <v>1439</v>
      </c>
      <c r="AB120" s="5">
        <v>7956</v>
      </c>
      <c r="AC120" s="5">
        <v>445</v>
      </c>
      <c r="AD120" s="5">
        <v>11617</v>
      </c>
      <c r="AE120" s="5">
        <v>371</v>
      </c>
      <c r="AF120" s="5">
        <v>15967</v>
      </c>
      <c r="AG120" s="5">
        <v>896</v>
      </c>
      <c r="AH120" s="5">
        <v>3031</v>
      </c>
      <c r="AI120" s="15">
        <v>1015</v>
      </c>
      <c r="AJ120" s="15">
        <v>554</v>
      </c>
      <c r="AK120" s="15">
        <v>791</v>
      </c>
      <c r="AL120" s="15">
        <v>1113</v>
      </c>
      <c r="AM120" s="6">
        <v>122.2658281414</v>
      </c>
      <c r="AN120" s="6">
        <v>55.7252237759071</v>
      </c>
      <c r="AO120" s="6">
        <v>341.84532567241</v>
      </c>
      <c r="AP120" s="2" t="s">
        <v>14</v>
      </c>
      <c r="AQ120" s="2" t="s">
        <v>14</v>
      </c>
      <c r="AR120" s="2" t="s">
        <v>14</v>
      </c>
      <c r="AS120" s="2">
        <v>2012</v>
      </c>
      <c r="AT120" s="2">
        <v>2014</v>
      </c>
    </row>
    <row r="121" spans="1:46" ht="12.75">
      <c r="A121" s="2">
        <v>9936</v>
      </c>
      <c r="C121" s="48" t="s">
        <v>815</v>
      </c>
      <c r="D121" s="2" t="s">
        <v>262</v>
      </c>
      <c r="E121" s="2" t="s">
        <v>842</v>
      </c>
      <c r="F121" s="2" t="s">
        <v>793</v>
      </c>
      <c r="G121" s="2">
        <v>4</v>
      </c>
      <c r="H121" s="2">
        <v>6</v>
      </c>
      <c r="I121" s="2">
        <v>4</v>
      </c>
      <c r="J121" s="2">
        <v>6</v>
      </c>
      <c r="K121" s="2">
        <v>4</v>
      </c>
      <c r="L121" s="2">
        <v>8</v>
      </c>
      <c r="M121" s="46">
        <v>-118.300183</v>
      </c>
      <c r="N121" s="46">
        <v>33.68065</v>
      </c>
      <c r="O121" s="2">
        <v>-50</v>
      </c>
      <c r="P121" s="2" t="s">
        <v>263</v>
      </c>
      <c r="Q121" s="2" t="s">
        <v>374</v>
      </c>
      <c r="R121" s="2">
        <v>1009</v>
      </c>
      <c r="S121" s="2" t="str">
        <f t="shared" si="1"/>
        <v>PVL10-50-BC3-4-6 cm-1009</v>
      </c>
      <c r="T121" s="31" t="s">
        <v>12</v>
      </c>
      <c r="U121" s="2" t="s">
        <v>13</v>
      </c>
      <c r="V121" s="5">
        <v>0.068</v>
      </c>
      <c r="W121" s="5">
        <v>0.036</v>
      </c>
      <c r="X121" s="5">
        <v>0.038</v>
      </c>
      <c r="Y121" s="5">
        <v>0.035</v>
      </c>
      <c r="Z121" s="5">
        <v>15780</v>
      </c>
      <c r="AA121" s="5">
        <v>1069</v>
      </c>
      <c r="AB121" s="5">
        <v>9549</v>
      </c>
      <c r="AC121" s="5">
        <v>343</v>
      </c>
      <c r="AD121" s="5">
        <v>14435</v>
      </c>
      <c r="AE121" s="5">
        <v>548</v>
      </c>
      <c r="AF121" s="5">
        <v>17148</v>
      </c>
      <c r="AG121" s="5">
        <v>606</v>
      </c>
      <c r="AH121" s="5">
        <v>3069</v>
      </c>
      <c r="AI121" s="15">
        <v>1098</v>
      </c>
      <c r="AJ121" s="15">
        <v>645</v>
      </c>
      <c r="AK121" s="15">
        <v>976</v>
      </c>
      <c r="AL121" s="15">
        <v>1157</v>
      </c>
      <c r="AM121" s="6">
        <v>28.5226825349613</v>
      </c>
      <c r="AN121" s="6">
        <v>9.87657512671512</v>
      </c>
      <c r="AO121" s="6">
        <v>111.309065834023</v>
      </c>
      <c r="AP121" s="2" t="s">
        <v>14</v>
      </c>
      <c r="AQ121" s="2" t="s">
        <v>14</v>
      </c>
      <c r="AR121" s="2" t="s">
        <v>14</v>
      </c>
      <c r="AS121" s="2">
        <v>2012</v>
      </c>
      <c r="AT121" s="2">
        <v>2014</v>
      </c>
    </row>
    <row r="122" spans="1:46" ht="12.75">
      <c r="A122" s="2">
        <v>9945</v>
      </c>
      <c r="C122" s="48" t="s">
        <v>815</v>
      </c>
      <c r="D122" s="2" t="s">
        <v>262</v>
      </c>
      <c r="E122" s="2" t="s">
        <v>842</v>
      </c>
      <c r="F122" s="2" t="s">
        <v>793</v>
      </c>
      <c r="G122" s="2">
        <v>4</v>
      </c>
      <c r="H122" s="2">
        <v>6</v>
      </c>
      <c r="I122" s="2">
        <v>4</v>
      </c>
      <c r="J122" s="2">
        <v>6</v>
      </c>
      <c r="K122" s="2">
        <v>4</v>
      </c>
      <c r="L122" s="2">
        <v>8</v>
      </c>
      <c r="M122" s="46">
        <v>-118.300183</v>
      </c>
      <c r="N122" s="46">
        <v>33.68065</v>
      </c>
      <c r="O122" s="2">
        <v>-50</v>
      </c>
      <c r="P122" s="2" t="s">
        <v>263</v>
      </c>
      <c r="Q122" s="2" t="s">
        <v>374</v>
      </c>
      <c r="R122" s="2">
        <v>1018</v>
      </c>
      <c r="S122" s="2" t="str">
        <f t="shared" si="1"/>
        <v>PVL10-50-BC3-4-6 cm-1018</v>
      </c>
      <c r="T122" s="31" t="s">
        <v>12</v>
      </c>
      <c r="U122" s="2" t="s">
        <v>13</v>
      </c>
      <c r="V122" s="5">
        <v>0.295</v>
      </c>
      <c r="W122" s="5">
        <v>0.092</v>
      </c>
      <c r="X122" s="5">
        <v>0.191</v>
      </c>
      <c r="Y122" s="5">
        <v>0.146</v>
      </c>
      <c r="Z122" s="5">
        <v>6912</v>
      </c>
      <c r="AA122" s="5">
        <v>2038</v>
      </c>
      <c r="AB122" s="5">
        <v>4873</v>
      </c>
      <c r="AC122" s="5">
        <v>449</v>
      </c>
      <c r="AD122" s="5">
        <v>3961</v>
      </c>
      <c r="AE122" s="5">
        <v>755</v>
      </c>
      <c r="AF122" s="5">
        <v>6880</v>
      </c>
      <c r="AG122" s="5">
        <v>1003</v>
      </c>
      <c r="AH122" s="5">
        <v>3209</v>
      </c>
      <c r="AI122" s="15">
        <v>558</v>
      </c>
      <c r="AJ122" s="15">
        <v>332</v>
      </c>
      <c r="AK122" s="15">
        <v>294</v>
      </c>
      <c r="AL122" s="15">
        <v>491</v>
      </c>
      <c r="AM122" s="6">
        <v>4779.74045400043</v>
      </c>
      <c r="AN122" s="6">
        <v>3954.15930893909</v>
      </c>
      <c r="AO122" s="6">
        <v>6131.5435090457</v>
      </c>
      <c r="AP122" s="2" t="s">
        <v>14</v>
      </c>
      <c r="AQ122" s="2" t="s">
        <v>14</v>
      </c>
      <c r="AR122" s="2" t="s">
        <v>14</v>
      </c>
      <c r="AS122" s="2">
        <v>2012</v>
      </c>
      <c r="AT122" s="2">
        <v>2014</v>
      </c>
    </row>
    <row r="123" spans="1:46" ht="12.75">
      <c r="A123" s="2">
        <v>9937</v>
      </c>
      <c r="C123" s="48" t="s">
        <v>815</v>
      </c>
      <c r="D123" s="2" t="s">
        <v>262</v>
      </c>
      <c r="E123" s="2" t="s">
        <v>841</v>
      </c>
      <c r="F123" s="2" t="s">
        <v>793</v>
      </c>
      <c r="G123" s="2">
        <v>6</v>
      </c>
      <c r="H123" s="2">
        <v>8</v>
      </c>
      <c r="I123" s="2">
        <v>6</v>
      </c>
      <c r="J123" s="2">
        <v>8</v>
      </c>
      <c r="K123" s="2">
        <v>4</v>
      </c>
      <c r="L123" s="2">
        <v>8</v>
      </c>
      <c r="M123" s="46">
        <v>-118.300183</v>
      </c>
      <c r="N123" s="46">
        <v>33.68065</v>
      </c>
      <c r="O123" s="2">
        <v>-50</v>
      </c>
      <c r="P123" s="2" t="s">
        <v>263</v>
      </c>
      <c r="Q123" s="2" t="s">
        <v>374</v>
      </c>
      <c r="R123" s="2">
        <v>1010</v>
      </c>
      <c r="S123" s="2" t="str">
        <f t="shared" si="1"/>
        <v>PVL10-50-BC3-6-8 cm-1010</v>
      </c>
      <c r="T123" s="31" t="s">
        <v>12</v>
      </c>
      <c r="U123" s="2" t="s">
        <v>13</v>
      </c>
      <c r="V123" s="5">
        <v>0.088</v>
      </c>
      <c r="W123" s="5">
        <v>0.04</v>
      </c>
      <c r="X123" s="5">
        <v>0.041</v>
      </c>
      <c r="Y123" s="5">
        <v>0.039</v>
      </c>
      <c r="Z123" s="5">
        <v>8987</v>
      </c>
      <c r="AA123" s="5">
        <v>795</v>
      </c>
      <c r="AB123" s="5">
        <v>4850</v>
      </c>
      <c r="AC123" s="5">
        <v>194</v>
      </c>
      <c r="AD123" s="5">
        <v>6571</v>
      </c>
      <c r="AE123" s="5">
        <v>269</v>
      </c>
      <c r="AF123" s="5">
        <v>8402</v>
      </c>
      <c r="AG123" s="5">
        <v>326</v>
      </c>
      <c r="AH123" s="5">
        <v>2110</v>
      </c>
      <c r="AI123" s="15">
        <v>927</v>
      </c>
      <c r="AJ123" s="15">
        <v>478</v>
      </c>
      <c r="AK123" s="15">
        <v>648</v>
      </c>
      <c r="AL123" s="15">
        <v>827</v>
      </c>
      <c r="AM123" s="6">
        <v>70.3959233924904</v>
      </c>
      <c r="AN123" s="6">
        <v>28.9204885670189</v>
      </c>
      <c r="AO123" s="6">
        <v>224.130917519953</v>
      </c>
      <c r="AP123" s="2" t="s">
        <v>14</v>
      </c>
      <c r="AQ123" s="2" t="s">
        <v>14</v>
      </c>
      <c r="AR123" s="2" t="s">
        <v>14</v>
      </c>
      <c r="AS123" s="2">
        <v>2012</v>
      </c>
      <c r="AT123" s="2">
        <v>2014</v>
      </c>
    </row>
    <row r="124" spans="1:46" ht="12.75">
      <c r="A124" s="2">
        <v>9938</v>
      </c>
      <c r="C124" s="48" t="s">
        <v>815</v>
      </c>
      <c r="D124" s="2" t="s">
        <v>262</v>
      </c>
      <c r="E124" s="2" t="s">
        <v>841</v>
      </c>
      <c r="F124" s="2" t="s">
        <v>793</v>
      </c>
      <c r="G124" s="2">
        <v>6</v>
      </c>
      <c r="H124" s="2">
        <v>8</v>
      </c>
      <c r="I124" s="2">
        <v>6</v>
      </c>
      <c r="J124" s="2">
        <v>8</v>
      </c>
      <c r="K124" s="2">
        <v>4</v>
      </c>
      <c r="L124" s="2">
        <v>8</v>
      </c>
      <c r="M124" s="46">
        <v>-118.300183</v>
      </c>
      <c r="N124" s="46">
        <v>33.68065</v>
      </c>
      <c r="O124" s="2">
        <v>-50</v>
      </c>
      <c r="P124" s="2" t="s">
        <v>263</v>
      </c>
      <c r="Q124" s="2" t="s">
        <v>374</v>
      </c>
      <c r="R124" s="2">
        <v>1011</v>
      </c>
      <c r="S124" s="2" t="str">
        <f t="shared" si="1"/>
        <v>PVL10-50-BC3-6-8 cm-1011</v>
      </c>
      <c r="T124" s="31" t="s">
        <v>12</v>
      </c>
      <c r="U124" s="2" t="s">
        <v>13</v>
      </c>
      <c r="V124" s="5">
        <v>0.231</v>
      </c>
      <c r="W124" s="5">
        <v>0.064</v>
      </c>
      <c r="X124" s="5">
        <v>0.298</v>
      </c>
      <c r="Y124" s="5">
        <v>0.096</v>
      </c>
      <c r="Z124" s="5">
        <v>7345</v>
      </c>
      <c r="AA124" s="5">
        <v>1697</v>
      </c>
      <c r="AB124" s="5">
        <v>4484</v>
      </c>
      <c r="AC124" s="5">
        <v>289</v>
      </c>
      <c r="AD124" s="5">
        <v>3119</v>
      </c>
      <c r="AE124" s="5">
        <v>931</v>
      </c>
      <c r="AF124" s="5">
        <v>5823</v>
      </c>
      <c r="AG124" s="5">
        <v>560</v>
      </c>
      <c r="AH124" s="5">
        <v>2815</v>
      </c>
      <c r="AI124" s="15">
        <v>642</v>
      </c>
      <c r="AJ124" s="15">
        <v>339</v>
      </c>
      <c r="AK124" s="15">
        <v>288</v>
      </c>
      <c r="AL124" s="15">
        <v>454</v>
      </c>
      <c r="AM124" s="6">
        <v>2047.83323416732</v>
      </c>
      <c r="AN124" s="6">
        <v>1583.08105612589</v>
      </c>
      <c r="AO124" s="6">
        <v>2951.83573190421</v>
      </c>
      <c r="AP124" s="2" t="s">
        <v>14</v>
      </c>
      <c r="AQ124" s="2" t="s">
        <v>14</v>
      </c>
      <c r="AR124" s="2" t="s">
        <v>14</v>
      </c>
      <c r="AS124" s="2">
        <v>2012</v>
      </c>
      <c r="AT124" s="2">
        <v>2014</v>
      </c>
    </row>
    <row r="125" spans="1:46" ht="12.75">
      <c r="A125" s="2">
        <v>9939</v>
      </c>
      <c r="C125" s="48" t="s">
        <v>815</v>
      </c>
      <c r="D125" s="2" t="s">
        <v>262</v>
      </c>
      <c r="E125" s="2" t="s">
        <v>841</v>
      </c>
      <c r="F125" s="2" t="s">
        <v>793</v>
      </c>
      <c r="G125" s="2">
        <v>6</v>
      </c>
      <c r="H125" s="2">
        <v>8</v>
      </c>
      <c r="I125" s="2">
        <v>6</v>
      </c>
      <c r="J125" s="2">
        <v>8</v>
      </c>
      <c r="K125" s="2">
        <v>4</v>
      </c>
      <c r="L125" s="2">
        <v>8</v>
      </c>
      <c r="M125" s="46">
        <v>-118.300183</v>
      </c>
      <c r="N125" s="46">
        <v>33.68065</v>
      </c>
      <c r="O125" s="2">
        <v>-50</v>
      </c>
      <c r="P125" s="2" t="s">
        <v>263</v>
      </c>
      <c r="Q125" s="2" t="s">
        <v>374</v>
      </c>
      <c r="R125" s="2">
        <v>1012</v>
      </c>
      <c r="S125" s="2" t="str">
        <f t="shared" si="1"/>
        <v>PVL10-50-BC3-6-8 cm-1012</v>
      </c>
      <c r="T125" s="31" t="s">
        <v>12</v>
      </c>
      <c r="U125" s="2" t="s">
        <v>13</v>
      </c>
      <c r="V125" s="5">
        <v>0.071</v>
      </c>
      <c r="W125" s="5">
        <v>0.028</v>
      </c>
      <c r="X125" s="5">
        <v>0.053</v>
      </c>
      <c r="Y125" s="5">
        <v>0.032</v>
      </c>
      <c r="Z125" s="5">
        <v>11220</v>
      </c>
      <c r="AA125" s="5">
        <v>794</v>
      </c>
      <c r="AB125" s="5">
        <v>6723</v>
      </c>
      <c r="AC125" s="5">
        <v>189</v>
      </c>
      <c r="AD125" s="5">
        <v>5695</v>
      </c>
      <c r="AE125" s="5">
        <v>304</v>
      </c>
      <c r="AF125" s="5">
        <v>9156</v>
      </c>
      <c r="AG125" s="5">
        <v>290</v>
      </c>
      <c r="AH125" s="5">
        <v>2771</v>
      </c>
      <c r="AI125" s="15">
        <v>867</v>
      </c>
      <c r="AJ125" s="15">
        <v>499</v>
      </c>
      <c r="AK125" s="15">
        <v>433</v>
      </c>
      <c r="AL125" s="15">
        <v>682</v>
      </c>
      <c r="AM125" s="6">
        <v>33.138191719407</v>
      </c>
      <c r="AN125" s="6">
        <v>11.8207307158296</v>
      </c>
      <c r="AO125" s="6">
        <v>124.960279739983</v>
      </c>
      <c r="AP125" s="2" t="s">
        <v>14</v>
      </c>
      <c r="AQ125" s="2" t="s">
        <v>14</v>
      </c>
      <c r="AR125" s="2" t="s">
        <v>14</v>
      </c>
      <c r="AS125" s="2">
        <v>2012</v>
      </c>
      <c r="AT125" s="2">
        <v>2014</v>
      </c>
    </row>
    <row r="126" spans="1:46" ht="12.75">
      <c r="A126" s="2">
        <v>9940</v>
      </c>
      <c r="C126" s="48" t="s">
        <v>815</v>
      </c>
      <c r="D126" s="2" t="s">
        <v>262</v>
      </c>
      <c r="E126" s="2" t="s">
        <v>841</v>
      </c>
      <c r="F126" s="2" t="s">
        <v>793</v>
      </c>
      <c r="G126" s="2">
        <v>6</v>
      </c>
      <c r="H126" s="2">
        <v>8</v>
      </c>
      <c r="I126" s="2">
        <v>6</v>
      </c>
      <c r="J126" s="2">
        <v>8</v>
      </c>
      <c r="K126" s="2">
        <v>4</v>
      </c>
      <c r="L126" s="2">
        <v>8</v>
      </c>
      <c r="M126" s="46">
        <v>-118.300183</v>
      </c>
      <c r="N126" s="46">
        <v>33.68065</v>
      </c>
      <c r="O126" s="2">
        <v>-50</v>
      </c>
      <c r="P126" s="2" t="s">
        <v>263</v>
      </c>
      <c r="Q126" s="2" t="s">
        <v>374</v>
      </c>
      <c r="R126" s="2">
        <v>1013</v>
      </c>
      <c r="S126" s="2" t="str">
        <f aca="true" t="shared" si="18" ref="S126:S189">CONCATENATE(E126,"-",R126)</f>
        <v>PVL10-50-BC3-6-8 cm-1013</v>
      </c>
      <c r="T126" s="31" t="s">
        <v>12</v>
      </c>
      <c r="U126" s="2" t="s">
        <v>13</v>
      </c>
      <c r="V126" s="5">
        <v>0.072</v>
      </c>
      <c r="W126" s="5">
        <v>0.03</v>
      </c>
      <c r="X126" s="5">
        <v>0.037</v>
      </c>
      <c r="Y126" s="5">
        <v>0.029</v>
      </c>
      <c r="Z126" s="5">
        <v>17438</v>
      </c>
      <c r="AA126" s="5">
        <v>1250</v>
      </c>
      <c r="AB126" s="5">
        <v>8947</v>
      </c>
      <c r="AC126" s="5">
        <v>270</v>
      </c>
      <c r="AD126" s="5">
        <v>13551</v>
      </c>
      <c r="AE126" s="5">
        <v>497</v>
      </c>
      <c r="AF126" s="5">
        <v>16707</v>
      </c>
      <c r="AG126" s="5">
        <v>487</v>
      </c>
      <c r="AH126" s="5">
        <v>3038</v>
      </c>
      <c r="AI126" s="15">
        <v>1230</v>
      </c>
      <c r="AJ126" s="15">
        <v>607</v>
      </c>
      <c r="AK126" s="15">
        <v>925</v>
      </c>
      <c r="AL126" s="15">
        <v>1132</v>
      </c>
      <c r="AM126" s="6">
        <v>34.7806215037819</v>
      </c>
      <c r="AN126" s="6">
        <v>12.5283683667796</v>
      </c>
      <c r="AO126" s="6">
        <v>129.733644168931</v>
      </c>
      <c r="AP126" s="2" t="s">
        <v>14</v>
      </c>
      <c r="AQ126" s="2" t="s">
        <v>14</v>
      </c>
      <c r="AR126" s="2" t="s">
        <v>14</v>
      </c>
      <c r="AS126" s="2">
        <v>2012</v>
      </c>
      <c r="AT126" s="2">
        <v>2014</v>
      </c>
    </row>
    <row r="127" spans="1:46" ht="12.75">
      <c r="A127" s="2">
        <v>9946</v>
      </c>
      <c r="C127" s="48" t="s">
        <v>815</v>
      </c>
      <c r="D127" s="2" t="s">
        <v>262</v>
      </c>
      <c r="E127" s="2" t="s">
        <v>841</v>
      </c>
      <c r="F127" s="2" t="s">
        <v>793</v>
      </c>
      <c r="G127" s="2">
        <v>6</v>
      </c>
      <c r="H127" s="2">
        <v>8</v>
      </c>
      <c r="I127" s="2">
        <v>6</v>
      </c>
      <c r="J127" s="2">
        <v>8</v>
      </c>
      <c r="K127" s="2">
        <v>4</v>
      </c>
      <c r="L127" s="2">
        <v>8</v>
      </c>
      <c r="M127" s="46">
        <v>-118.300183</v>
      </c>
      <c r="N127" s="46">
        <v>33.68065</v>
      </c>
      <c r="O127" s="2">
        <v>-50</v>
      </c>
      <c r="P127" s="2" t="s">
        <v>263</v>
      </c>
      <c r="Q127" s="2" t="s">
        <v>374</v>
      </c>
      <c r="R127" s="2">
        <v>1019</v>
      </c>
      <c r="S127" s="2" t="str">
        <f t="shared" si="18"/>
        <v>PVL10-50-BC3-6-8 cm-1019</v>
      </c>
      <c r="T127" s="31" t="s">
        <v>12</v>
      </c>
      <c r="U127" s="2" t="s">
        <v>13</v>
      </c>
      <c r="V127" s="5">
        <v>0.068</v>
      </c>
      <c r="W127" s="5">
        <v>0.039</v>
      </c>
      <c r="X127" s="5">
        <v>0.03</v>
      </c>
      <c r="Y127" s="5">
        <v>0.043</v>
      </c>
      <c r="Z127" s="5">
        <v>9064</v>
      </c>
      <c r="AA127" s="5">
        <v>616</v>
      </c>
      <c r="AB127" s="5">
        <v>4665</v>
      </c>
      <c r="AC127" s="5">
        <v>181</v>
      </c>
      <c r="AD127" s="5">
        <v>8274</v>
      </c>
      <c r="AE127" s="5">
        <v>250</v>
      </c>
      <c r="AF127" s="5">
        <v>11627</v>
      </c>
      <c r="AG127" s="5">
        <v>505</v>
      </c>
      <c r="AH127" s="5">
        <v>2948</v>
      </c>
      <c r="AI127" s="15">
        <v>657</v>
      </c>
      <c r="AJ127" s="15">
        <v>329</v>
      </c>
      <c r="AK127" s="15">
        <v>578</v>
      </c>
      <c r="AL127" s="15">
        <v>823</v>
      </c>
      <c r="AM127" s="6">
        <v>28.5226825349613</v>
      </c>
      <c r="AN127" s="6">
        <v>9.87657512671512</v>
      </c>
      <c r="AO127" s="6">
        <v>111.309065834023</v>
      </c>
      <c r="AP127" s="2" t="s">
        <v>14</v>
      </c>
      <c r="AQ127" s="2" t="s">
        <v>14</v>
      </c>
      <c r="AR127" s="2" t="s">
        <v>14</v>
      </c>
      <c r="AS127" s="2">
        <v>2012</v>
      </c>
      <c r="AT127" s="2">
        <v>2014</v>
      </c>
    </row>
    <row r="128" spans="1:46" ht="12.75">
      <c r="A128" s="2">
        <v>9947</v>
      </c>
      <c r="C128" s="48" t="s">
        <v>815</v>
      </c>
      <c r="D128" s="2" t="s">
        <v>262</v>
      </c>
      <c r="E128" s="2" t="s">
        <v>841</v>
      </c>
      <c r="F128" s="2" t="s">
        <v>793</v>
      </c>
      <c r="G128" s="2">
        <v>6</v>
      </c>
      <c r="H128" s="2">
        <v>8</v>
      </c>
      <c r="I128" s="2">
        <v>6</v>
      </c>
      <c r="J128" s="2">
        <v>8</v>
      </c>
      <c r="K128" s="2">
        <v>4</v>
      </c>
      <c r="L128" s="2">
        <v>8</v>
      </c>
      <c r="M128" s="46">
        <v>-118.300183</v>
      </c>
      <c r="N128" s="46">
        <v>33.68065</v>
      </c>
      <c r="O128" s="2">
        <v>-50</v>
      </c>
      <c r="P128" s="2" t="s">
        <v>263</v>
      </c>
      <c r="Q128" s="2" t="s">
        <v>374</v>
      </c>
      <c r="R128" s="2">
        <v>1020</v>
      </c>
      <c r="S128" s="2" t="str">
        <f t="shared" si="18"/>
        <v>PVL10-50-BC3-6-8 cm-1020</v>
      </c>
      <c r="T128" s="31" t="s">
        <v>12</v>
      </c>
      <c r="U128" s="2" t="s">
        <v>13</v>
      </c>
      <c r="V128" s="5">
        <v>0.067</v>
      </c>
      <c r="W128" s="5">
        <v>0.032</v>
      </c>
      <c r="X128" s="5">
        <v>0.028</v>
      </c>
      <c r="Y128" s="5">
        <v>0.027</v>
      </c>
      <c r="Z128" s="5">
        <v>2983</v>
      </c>
      <c r="AA128" s="5">
        <v>199</v>
      </c>
      <c r="AB128" s="5">
        <v>1511</v>
      </c>
      <c r="AC128" s="5">
        <v>48</v>
      </c>
      <c r="AD128" s="5">
        <v>3227</v>
      </c>
      <c r="AE128" s="5">
        <v>90</v>
      </c>
      <c r="AF128" s="5">
        <v>4122</v>
      </c>
      <c r="AG128" s="5">
        <v>112</v>
      </c>
      <c r="AH128" s="5">
        <v>2627</v>
      </c>
      <c r="AI128" s="15">
        <v>242</v>
      </c>
      <c r="AJ128" s="15">
        <v>119</v>
      </c>
      <c r="AK128" s="15">
        <v>252</v>
      </c>
      <c r="AL128" s="15">
        <v>322</v>
      </c>
      <c r="AM128" s="6">
        <v>27.1126818253974</v>
      </c>
      <c r="AN128" s="6">
        <v>9.28595719052024</v>
      </c>
      <c r="AO128" s="6">
        <v>106.981233448401</v>
      </c>
      <c r="AP128" s="2" t="s">
        <v>14</v>
      </c>
      <c r="AQ128" s="2" t="s">
        <v>14</v>
      </c>
      <c r="AR128" s="2" t="s">
        <v>14</v>
      </c>
      <c r="AS128" s="2">
        <v>2012</v>
      </c>
      <c r="AT128" s="2">
        <v>2014</v>
      </c>
    </row>
    <row r="129" spans="1:46" ht="12.75">
      <c r="A129" s="2">
        <v>9948</v>
      </c>
      <c r="C129" s="48" t="s">
        <v>815</v>
      </c>
      <c r="D129" s="2" t="s">
        <v>262</v>
      </c>
      <c r="E129" s="2" t="s">
        <v>841</v>
      </c>
      <c r="F129" s="2" t="s">
        <v>793</v>
      </c>
      <c r="G129" s="2">
        <v>6</v>
      </c>
      <c r="H129" s="2">
        <v>8</v>
      </c>
      <c r="I129" s="2">
        <v>6</v>
      </c>
      <c r="J129" s="2">
        <v>8</v>
      </c>
      <c r="K129" s="2">
        <v>4</v>
      </c>
      <c r="L129" s="2">
        <v>8</v>
      </c>
      <c r="M129" s="46">
        <v>-118.300183</v>
      </c>
      <c r="N129" s="46">
        <v>33.68065</v>
      </c>
      <c r="O129" s="2">
        <v>-50</v>
      </c>
      <c r="P129" s="2" t="s">
        <v>263</v>
      </c>
      <c r="Q129" s="2" t="s">
        <v>374</v>
      </c>
      <c r="R129" s="2">
        <v>1021</v>
      </c>
      <c r="S129" s="2" t="str">
        <f t="shared" si="18"/>
        <v>PVL10-50-BC3-6-8 cm-1021</v>
      </c>
      <c r="T129" s="31" t="s">
        <v>12</v>
      </c>
      <c r="U129" s="2" t="s">
        <v>13</v>
      </c>
      <c r="V129" s="5">
        <v>0.212</v>
      </c>
      <c r="W129" s="5">
        <v>0.058</v>
      </c>
      <c r="X129" s="5">
        <v>0.153</v>
      </c>
      <c r="Y129" s="5">
        <v>0.088</v>
      </c>
      <c r="Z129" s="5">
        <v>14035</v>
      </c>
      <c r="AA129" s="5">
        <v>2978</v>
      </c>
      <c r="AB129" s="5">
        <v>12039</v>
      </c>
      <c r="AC129" s="5">
        <v>693</v>
      </c>
      <c r="AD129" s="5">
        <v>9549</v>
      </c>
      <c r="AE129" s="5">
        <v>1462</v>
      </c>
      <c r="AF129" s="5">
        <v>15304</v>
      </c>
      <c r="AG129" s="5">
        <v>1344</v>
      </c>
      <c r="AH129" s="5">
        <v>2861</v>
      </c>
      <c r="AI129" s="15">
        <v>1189</v>
      </c>
      <c r="AJ129" s="15">
        <v>890</v>
      </c>
      <c r="AK129" s="15">
        <v>770</v>
      </c>
      <c r="AL129" s="15">
        <v>1164</v>
      </c>
      <c r="AM129" s="6">
        <v>1512.16540714789</v>
      </c>
      <c r="AN129" s="6">
        <v>1120.72914400945</v>
      </c>
      <c r="AO129" s="6">
        <v>2320.57336699408</v>
      </c>
      <c r="AP129" s="2" t="s">
        <v>14</v>
      </c>
      <c r="AQ129" s="2" t="s">
        <v>14</v>
      </c>
      <c r="AR129" s="2" t="s">
        <v>14</v>
      </c>
      <c r="AS129" s="2">
        <v>2012</v>
      </c>
      <c r="AT129" s="2">
        <v>2014</v>
      </c>
    </row>
    <row r="130" spans="1:46" ht="12.75">
      <c r="A130" s="2">
        <v>9949</v>
      </c>
      <c r="C130" s="48" t="s">
        <v>815</v>
      </c>
      <c r="D130" s="2" t="s">
        <v>262</v>
      </c>
      <c r="E130" s="2" t="s">
        <v>841</v>
      </c>
      <c r="F130" s="2" t="s">
        <v>793</v>
      </c>
      <c r="G130" s="2">
        <v>6</v>
      </c>
      <c r="H130" s="2">
        <v>8</v>
      </c>
      <c r="I130" s="2">
        <v>6</v>
      </c>
      <c r="J130" s="2">
        <v>8</v>
      </c>
      <c r="K130" s="2">
        <v>4</v>
      </c>
      <c r="L130" s="2">
        <v>8</v>
      </c>
      <c r="M130" s="46">
        <v>-118.300183</v>
      </c>
      <c r="N130" s="46">
        <v>33.68065</v>
      </c>
      <c r="O130" s="2">
        <v>-50</v>
      </c>
      <c r="P130" s="2" t="s">
        <v>263</v>
      </c>
      <c r="Q130" s="2" t="s">
        <v>374</v>
      </c>
      <c r="R130" s="2">
        <v>1022</v>
      </c>
      <c r="S130" s="2" t="str">
        <f t="shared" si="18"/>
        <v>PVL10-50-BC3-6-8 cm-1022</v>
      </c>
      <c r="T130" s="31" t="s">
        <v>12</v>
      </c>
      <c r="U130" s="2" t="s">
        <v>13</v>
      </c>
      <c r="V130" s="5">
        <v>0.095</v>
      </c>
      <c r="W130" s="5">
        <v>0.048</v>
      </c>
      <c r="X130" s="5">
        <v>0.059</v>
      </c>
      <c r="Y130" s="5">
        <v>0.046</v>
      </c>
      <c r="Z130" s="5">
        <v>1408</v>
      </c>
      <c r="AA130" s="5">
        <v>134</v>
      </c>
      <c r="AB130" s="5">
        <v>890</v>
      </c>
      <c r="AC130" s="5">
        <v>43</v>
      </c>
      <c r="AD130" s="5">
        <v>998</v>
      </c>
      <c r="AE130" s="5">
        <v>59</v>
      </c>
      <c r="AF130" s="5">
        <v>1566</v>
      </c>
      <c r="AG130" s="5">
        <v>72</v>
      </c>
      <c r="AH130" s="5">
        <v>2236</v>
      </c>
      <c r="AI130" s="15">
        <v>138</v>
      </c>
      <c r="AJ130" s="15">
        <v>83</v>
      </c>
      <c r="AK130" s="15">
        <v>94</v>
      </c>
      <c r="AL130" s="15">
        <v>146</v>
      </c>
      <c r="AM130" s="6">
        <v>91.9691401118487</v>
      </c>
      <c r="AN130" s="6">
        <v>39.7924481654862</v>
      </c>
      <c r="AO130" s="6">
        <v>273.655135116404</v>
      </c>
      <c r="AP130" s="2" t="s">
        <v>14</v>
      </c>
      <c r="AQ130" s="2" t="s">
        <v>14</v>
      </c>
      <c r="AR130" s="2" t="s">
        <v>14</v>
      </c>
      <c r="AS130" s="2">
        <v>2012</v>
      </c>
      <c r="AT130" s="2">
        <v>2014</v>
      </c>
    </row>
    <row r="131" spans="1:46" ht="12.75">
      <c r="A131" s="2">
        <v>9950</v>
      </c>
      <c r="C131" s="48" t="s">
        <v>815</v>
      </c>
      <c r="D131" s="2" t="s">
        <v>262</v>
      </c>
      <c r="E131" s="2" t="s">
        <v>841</v>
      </c>
      <c r="F131" s="2" t="s">
        <v>793</v>
      </c>
      <c r="G131" s="2">
        <v>6</v>
      </c>
      <c r="H131" s="2">
        <v>8</v>
      </c>
      <c r="I131" s="2">
        <v>6</v>
      </c>
      <c r="J131" s="2">
        <v>8</v>
      </c>
      <c r="K131" s="2">
        <v>4</v>
      </c>
      <c r="L131" s="2">
        <v>8</v>
      </c>
      <c r="M131" s="46">
        <v>-118.300183</v>
      </c>
      <c r="N131" s="46">
        <v>33.68065</v>
      </c>
      <c r="O131" s="2">
        <v>-50</v>
      </c>
      <c r="P131" s="2" t="s">
        <v>263</v>
      </c>
      <c r="Q131" s="2" t="s">
        <v>374</v>
      </c>
      <c r="R131" s="2">
        <v>1023</v>
      </c>
      <c r="S131" s="2" t="str">
        <f t="shared" si="18"/>
        <v>PVL10-50-BC3-6-8 cm-1023</v>
      </c>
      <c r="T131" s="31" t="s">
        <v>12</v>
      </c>
      <c r="U131" s="2" t="s">
        <v>13</v>
      </c>
      <c r="V131" s="5">
        <v>0.111</v>
      </c>
      <c r="W131" s="5">
        <v>0.054</v>
      </c>
      <c r="X131" s="5">
        <v>0.036</v>
      </c>
      <c r="Y131" s="5">
        <v>0.048</v>
      </c>
      <c r="Z131" s="5">
        <v>9784</v>
      </c>
      <c r="AA131" s="5">
        <v>1087</v>
      </c>
      <c r="AB131" s="5">
        <v>5162</v>
      </c>
      <c r="AC131" s="5">
        <v>279</v>
      </c>
      <c r="AD131" s="5">
        <v>8463</v>
      </c>
      <c r="AE131" s="5">
        <v>302</v>
      </c>
      <c r="AF131" s="5">
        <v>12405</v>
      </c>
      <c r="AG131" s="5">
        <v>595</v>
      </c>
      <c r="AH131" s="5">
        <v>2952</v>
      </c>
      <c r="AI131" s="15">
        <v>737</v>
      </c>
      <c r="AJ131" s="15">
        <v>369</v>
      </c>
      <c r="AK131" s="15">
        <v>594</v>
      </c>
      <c r="AL131" s="15">
        <v>881</v>
      </c>
      <c r="AM131" s="6">
        <v>158.959585012163</v>
      </c>
      <c r="AN131" s="6">
        <v>76.0924818307429</v>
      </c>
      <c r="AO131" s="6">
        <v>416.022950356303</v>
      </c>
      <c r="AP131" s="2" t="s">
        <v>14</v>
      </c>
      <c r="AQ131" s="2" t="s">
        <v>14</v>
      </c>
      <c r="AR131" s="2" t="s">
        <v>14</v>
      </c>
      <c r="AS131" s="2">
        <v>2012</v>
      </c>
      <c r="AT131" s="2">
        <v>2014</v>
      </c>
    </row>
    <row r="132" spans="1:46" ht="12.75">
      <c r="A132" s="2">
        <v>9951</v>
      </c>
      <c r="C132" s="48" t="s">
        <v>815</v>
      </c>
      <c r="D132" s="2" t="s">
        <v>262</v>
      </c>
      <c r="E132" s="2" t="s">
        <v>841</v>
      </c>
      <c r="F132" s="2" t="s">
        <v>793</v>
      </c>
      <c r="G132" s="2">
        <v>6</v>
      </c>
      <c r="H132" s="2">
        <v>8</v>
      </c>
      <c r="I132" s="2">
        <v>6</v>
      </c>
      <c r="J132" s="2">
        <v>8</v>
      </c>
      <c r="K132" s="2">
        <v>4</v>
      </c>
      <c r="L132" s="2">
        <v>8</v>
      </c>
      <c r="M132" s="46">
        <v>-118.300183</v>
      </c>
      <c r="N132" s="46">
        <v>33.68065</v>
      </c>
      <c r="O132" s="2">
        <v>-50</v>
      </c>
      <c r="P132" s="2" t="s">
        <v>263</v>
      </c>
      <c r="Q132" s="2" t="s">
        <v>374</v>
      </c>
      <c r="R132" s="2">
        <v>1024</v>
      </c>
      <c r="S132" s="2" t="str">
        <f t="shared" si="18"/>
        <v>PVL10-50-BC3-6-8 cm-1024</v>
      </c>
      <c r="T132" s="31" t="s">
        <v>12</v>
      </c>
      <c r="U132" s="2" t="s">
        <v>13</v>
      </c>
      <c r="V132" s="5">
        <v>0.064</v>
      </c>
      <c r="W132" s="5">
        <v>0.036</v>
      </c>
      <c r="X132" s="5">
        <v>0.013</v>
      </c>
      <c r="Y132" s="5">
        <v>0.027</v>
      </c>
      <c r="Z132" s="5">
        <v>2601</v>
      </c>
      <c r="AA132" s="5">
        <v>166</v>
      </c>
      <c r="AB132" s="5">
        <v>1524</v>
      </c>
      <c r="AC132" s="5">
        <v>54</v>
      </c>
      <c r="AD132" s="5">
        <v>3792</v>
      </c>
      <c r="AE132" s="5">
        <v>51</v>
      </c>
      <c r="AF132" s="5">
        <v>4681</v>
      </c>
      <c r="AG132" s="5">
        <v>125</v>
      </c>
      <c r="AH132" s="5">
        <v>2157</v>
      </c>
      <c r="AI132" s="15">
        <v>257</v>
      </c>
      <c r="AJ132" s="15">
        <v>146</v>
      </c>
      <c r="AK132" s="15">
        <v>356</v>
      </c>
      <c r="AL132" s="15">
        <v>446</v>
      </c>
      <c r="AM132" s="6">
        <v>23.053453498543</v>
      </c>
      <c r="AN132" s="6">
        <v>7.6739971450415</v>
      </c>
      <c r="AO132" s="6">
        <v>94.6352430495801</v>
      </c>
      <c r="AP132" s="2" t="s">
        <v>14</v>
      </c>
      <c r="AQ132" s="2" t="s">
        <v>14</v>
      </c>
      <c r="AR132" s="2" t="s">
        <v>14</v>
      </c>
      <c r="AS132" s="2">
        <v>2012</v>
      </c>
      <c r="AT132" s="2">
        <v>2014</v>
      </c>
    </row>
    <row r="133" spans="1:46" ht="12.75">
      <c r="A133" s="2">
        <v>9952</v>
      </c>
      <c r="C133" s="48" t="s">
        <v>815</v>
      </c>
      <c r="D133" s="2" t="s">
        <v>262</v>
      </c>
      <c r="E133" s="2" t="s">
        <v>840</v>
      </c>
      <c r="F133" s="2" t="s">
        <v>793</v>
      </c>
      <c r="G133" s="2">
        <v>8</v>
      </c>
      <c r="H133" s="2">
        <v>12</v>
      </c>
      <c r="I133" s="2">
        <v>8</v>
      </c>
      <c r="J133" s="2">
        <v>12</v>
      </c>
      <c r="K133" s="2">
        <v>8</v>
      </c>
      <c r="L133" s="2">
        <v>12</v>
      </c>
      <c r="M133" s="46">
        <v>-118.300183</v>
      </c>
      <c r="N133" s="46">
        <v>33.68065</v>
      </c>
      <c r="O133" s="2">
        <v>-50</v>
      </c>
      <c r="P133" s="2" t="s">
        <v>263</v>
      </c>
      <c r="Q133" s="2" t="s">
        <v>374</v>
      </c>
      <c r="R133" s="2">
        <v>1025</v>
      </c>
      <c r="S133" s="2" t="str">
        <f t="shared" si="18"/>
        <v>PVL10-50-BC3-8-12 cm-1025</v>
      </c>
      <c r="T133" s="31" t="s">
        <v>12</v>
      </c>
      <c r="U133" s="2" t="s">
        <v>13</v>
      </c>
      <c r="V133" s="5">
        <v>0.078</v>
      </c>
      <c r="W133" s="5">
        <v>0.042</v>
      </c>
      <c r="X133" s="5">
        <v>0.033</v>
      </c>
      <c r="Y133" s="5">
        <v>0.032</v>
      </c>
      <c r="Z133" s="5">
        <v>7986</v>
      </c>
      <c r="AA133" s="5">
        <v>621</v>
      </c>
      <c r="AB133" s="5">
        <v>4048</v>
      </c>
      <c r="AC133" s="5">
        <v>171</v>
      </c>
      <c r="AD133" s="5">
        <v>6495</v>
      </c>
      <c r="AE133" s="5">
        <v>214</v>
      </c>
      <c r="AF133" s="5">
        <v>8856</v>
      </c>
      <c r="AG133" s="5">
        <v>280</v>
      </c>
      <c r="AH133" s="5">
        <v>1947</v>
      </c>
      <c r="AI133" s="15">
        <v>884</v>
      </c>
      <c r="AJ133" s="15">
        <v>433</v>
      </c>
      <c r="AK133" s="15">
        <v>689</v>
      </c>
      <c r="AL133" s="15">
        <v>939</v>
      </c>
      <c r="AM133" s="6">
        <v>46.0055230420481</v>
      </c>
      <c r="AN133" s="6">
        <v>17.4897435826926</v>
      </c>
      <c r="AO133" s="6">
        <v>162.963836728394</v>
      </c>
      <c r="AP133" s="2" t="s">
        <v>14</v>
      </c>
      <c r="AQ133" s="2" t="s">
        <v>14</v>
      </c>
      <c r="AR133" s="2" t="s">
        <v>14</v>
      </c>
      <c r="AS133" s="2">
        <v>2012</v>
      </c>
      <c r="AT133" s="2">
        <v>2014</v>
      </c>
    </row>
    <row r="134" spans="1:46" ht="12.75">
      <c r="A134" s="2">
        <v>9953</v>
      </c>
      <c r="C134" s="48" t="s">
        <v>815</v>
      </c>
      <c r="D134" s="2" t="s">
        <v>262</v>
      </c>
      <c r="E134" s="2" t="s">
        <v>840</v>
      </c>
      <c r="F134" s="2" t="s">
        <v>793</v>
      </c>
      <c r="G134" s="2">
        <v>8</v>
      </c>
      <c r="H134" s="2">
        <v>12</v>
      </c>
      <c r="I134" s="2">
        <v>8</v>
      </c>
      <c r="J134" s="2">
        <v>12</v>
      </c>
      <c r="K134" s="2">
        <v>8</v>
      </c>
      <c r="L134" s="2">
        <v>12</v>
      </c>
      <c r="M134" s="46">
        <v>-118.300183</v>
      </c>
      <c r="N134" s="46">
        <v>33.68065</v>
      </c>
      <c r="O134" s="2">
        <v>-50</v>
      </c>
      <c r="P134" s="2" t="s">
        <v>263</v>
      </c>
      <c r="Q134" s="2" t="s">
        <v>374</v>
      </c>
      <c r="R134" s="2">
        <v>1026</v>
      </c>
      <c r="S134" s="2" t="str">
        <f t="shared" si="18"/>
        <v>PVL10-50-BC3-8-12 cm-1026</v>
      </c>
      <c r="T134" s="31" t="s">
        <v>12</v>
      </c>
      <c r="U134" s="2" t="s">
        <v>13</v>
      </c>
      <c r="V134" s="5">
        <v>0.155</v>
      </c>
      <c r="W134" s="5">
        <v>0.068</v>
      </c>
      <c r="X134" s="5">
        <v>0.123</v>
      </c>
      <c r="Y134" s="5">
        <v>0.085</v>
      </c>
      <c r="Z134" s="5">
        <v>13835</v>
      </c>
      <c r="AA134" s="5">
        <v>2151</v>
      </c>
      <c r="AB134" s="5">
        <v>9358</v>
      </c>
      <c r="AC134" s="5">
        <v>639</v>
      </c>
      <c r="AD134" s="5">
        <v>9576</v>
      </c>
      <c r="AE134" s="5">
        <v>1176</v>
      </c>
      <c r="AF134" s="5">
        <v>13934</v>
      </c>
      <c r="AG134" s="5">
        <v>1189</v>
      </c>
      <c r="AH134" s="5">
        <v>2845</v>
      </c>
      <c r="AI134" s="15">
        <v>1124</v>
      </c>
      <c r="AJ134" s="15">
        <v>703</v>
      </c>
      <c r="AK134" s="15">
        <v>756</v>
      </c>
      <c r="AL134" s="15">
        <v>1063</v>
      </c>
      <c r="AM134" s="6">
        <v>510.659745202441</v>
      </c>
      <c r="AN134" s="6">
        <v>314.919521965194</v>
      </c>
      <c r="AO134" s="6">
        <v>998.575864903961</v>
      </c>
      <c r="AP134" s="2" t="s">
        <v>14</v>
      </c>
      <c r="AQ134" s="2" t="s">
        <v>14</v>
      </c>
      <c r="AR134" s="2" t="s">
        <v>14</v>
      </c>
      <c r="AS134" s="2">
        <v>2012</v>
      </c>
      <c r="AT134" s="2">
        <v>2014</v>
      </c>
    </row>
    <row r="135" spans="1:46" ht="12.75">
      <c r="A135" s="2">
        <v>9954</v>
      </c>
      <c r="C135" s="48" t="s">
        <v>815</v>
      </c>
      <c r="D135" s="2" t="s">
        <v>262</v>
      </c>
      <c r="E135" s="2" t="s">
        <v>840</v>
      </c>
      <c r="F135" s="2" t="s">
        <v>793</v>
      </c>
      <c r="G135" s="2">
        <v>8</v>
      </c>
      <c r="H135" s="2">
        <v>12</v>
      </c>
      <c r="I135" s="2">
        <v>8</v>
      </c>
      <c r="J135" s="2">
        <v>12</v>
      </c>
      <c r="K135" s="2">
        <v>8</v>
      </c>
      <c r="L135" s="2">
        <v>12</v>
      </c>
      <c r="M135" s="46">
        <v>-118.300183</v>
      </c>
      <c r="N135" s="46">
        <v>33.68065</v>
      </c>
      <c r="O135" s="2">
        <v>-50</v>
      </c>
      <c r="P135" s="2" t="s">
        <v>263</v>
      </c>
      <c r="Q135" s="2" t="s">
        <v>374</v>
      </c>
      <c r="R135" s="2">
        <v>1027</v>
      </c>
      <c r="S135" s="2" t="str">
        <f t="shared" si="18"/>
        <v>PVL10-50-BC3-8-12 cm-1027</v>
      </c>
      <c r="T135" s="31" t="s">
        <v>12</v>
      </c>
      <c r="U135" s="2" t="s">
        <v>13</v>
      </c>
      <c r="V135" s="5">
        <v>0.062</v>
      </c>
      <c r="W135" s="5">
        <v>0.034</v>
      </c>
      <c r="X135" s="5">
        <v>0.027</v>
      </c>
      <c r="Y135" s="5">
        <v>0.026</v>
      </c>
      <c r="Z135" s="5">
        <v>5074</v>
      </c>
      <c r="AA135" s="5">
        <v>313</v>
      </c>
      <c r="AB135" s="5">
        <v>2661</v>
      </c>
      <c r="AC135" s="5">
        <v>90</v>
      </c>
      <c r="AD135" s="5">
        <v>4772</v>
      </c>
      <c r="AE135" s="5">
        <v>127</v>
      </c>
      <c r="AF135" s="5">
        <v>6400</v>
      </c>
      <c r="AG135" s="5">
        <v>169</v>
      </c>
      <c r="AH135" s="5">
        <v>2173</v>
      </c>
      <c r="AI135" s="15">
        <v>496</v>
      </c>
      <c r="AJ135" s="15">
        <v>253</v>
      </c>
      <c r="AK135" s="15">
        <v>451</v>
      </c>
      <c r="AL135" s="15">
        <v>605</v>
      </c>
      <c r="AM135" s="6">
        <v>20.6307188835352</v>
      </c>
      <c r="AN135" s="6">
        <v>6.72408149667011</v>
      </c>
      <c r="AO135" s="6">
        <v>86.9249355510686</v>
      </c>
      <c r="AP135" s="2" t="s">
        <v>14</v>
      </c>
      <c r="AQ135" s="2" t="s">
        <v>14</v>
      </c>
      <c r="AR135" s="2" t="s">
        <v>14</v>
      </c>
      <c r="AS135" s="2">
        <v>2012</v>
      </c>
      <c r="AT135" s="2">
        <v>2014</v>
      </c>
    </row>
    <row r="136" spans="1:46" ht="12.75">
      <c r="A136" s="2">
        <v>9955</v>
      </c>
      <c r="C136" s="48" t="s">
        <v>815</v>
      </c>
      <c r="D136" s="2" t="s">
        <v>262</v>
      </c>
      <c r="E136" s="2" t="s">
        <v>840</v>
      </c>
      <c r="F136" s="2" t="s">
        <v>793</v>
      </c>
      <c r="G136" s="2">
        <v>8</v>
      </c>
      <c r="H136" s="2">
        <v>12</v>
      </c>
      <c r="I136" s="2">
        <v>8</v>
      </c>
      <c r="J136" s="2">
        <v>12</v>
      </c>
      <c r="K136" s="2">
        <v>8</v>
      </c>
      <c r="L136" s="2">
        <v>12</v>
      </c>
      <c r="M136" s="46">
        <v>-118.300183</v>
      </c>
      <c r="N136" s="46">
        <v>33.68065</v>
      </c>
      <c r="O136" s="2">
        <v>-50</v>
      </c>
      <c r="P136" s="2" t="s">
        <v>263</v>
      </c>
      <c r="Q136" s="2" t="s">
        <v>374</v>
      </c>
      <c r="R136" s="2">
        <v>1028</v>
      </c>
      <c r="S136" s="2" t="str">
        <f t="shared" si="18"/>
        <v>PVL10-50-BC3-8-12 cm-1028</v>
      </c>
      <c r="T136" s="31" t="s">
        <v>12</v>
      </c>
      <c r="U136" s="2" t="s">
        <v>13</v>
      </c>
      <c r="V136" s="5">
        <v>0.064</v>
      </c>
      <c r="W136" s="5">
        <v>0.053</v>
      </c>
      <c r="X136" s="5">
        <v>0.028</v>
      </c>
      <c r="Y136" s="5">
        <v>0.02</v>
      </c>
      <c r="Z136" s="5">
        <v>7444</v>
      </c>
      <c r="AA136" s="5">
        <v>476</v>
      </c>
      <c r="AB136" s="5">
        <v>3563</v>
      </c>
      <c r="AC136" s="5">
        <v>190</v>
      </c>
      <c r="AD136" s="5">
        <v>10607</v>
      </c>
      <c r="AE136" s="5">
        <v>299</v>
      </c>
      <c r="AF136" s="5">
        <v>13562</v>
      </c>
      <c r="AG136" s="5">
        <v>273</v>
      </c>
      <c r="AH136" s="5">
        <v>1635</v>
      </c>
      <c r="AI136" s="15">
        <v>969</v>
      </c>
      <c r="AJ136" s="15">
        <v>459</v>
      </c>
      <c r="AK136" s="15">
        <v>1334</v>
      </c>
      <c r="AL136" s="15">
        <v>1693</v>
      </c>
      <c r="AM136" s="6">
        <v>23.053453498543</v>
      </c>
      <c r="AN136" s="6">
        <v>7.6739971450415</v>
      </c>
      <c r="AO136" s="6">
        <v>94.6352430495801</v>
      </c>
      <c r="AP136" s="2" t="s">
        <v>14</v>
      </c>
      <c r="AQ136" s="2" t="s">
        <v>14</v>
      </c>
      <c r="AR136" s="2" t="s">
        <v>14</v>
      </c>
      <c r="AS136" s="2">
        <v>2012</v>
      </c>
      <c r="AT136" s="2">
        <v>2014</v>
      </c>
    </row>
    <row r="137" spans="1:46" ht="12.75">
      <c r="A137" s="2">
        <v>9956</v>
      </c>
      <c r="C137" s="48" t="s">
        <v>815</v>
      </c>
      <c r="D137" s="2" t="s">
        <v>262</v>
      </c>
      <c r="E137" s="2" t="s">
        <v>840</v>
      </c>
      <c r="F137" s="2" t="s">
        <v>793</v>
      </c>
      <c r="G137" s="2">
        <v>8</v>
      </c>
      <c r="H137" s="2">
        <v>12</v>
      </c>
      <c r="I137" s="2">
        <v>8</v>
      </c>
      <c r="J137" s="2">
        <v>12</v>
      </c>
      <c r="K137" s="2">
        <v>8</v>
      </c>
      <c r="L137" s="2">
        <v>12</v>
      </c>
      <c r="M137" s="46">
        <v>-118.300183</v>
      </c>
      <c r="N137" s="46">
        <v>33.68065</v>
      </c>
      <c r="O137" s="2">
        <v>-50</v>
      </c>
      <c r="P137" s="2" t="s">
        <v>263</v>
      </c>
      <c r="Q137" s="2" t="s">
        <v>374</v>
      </c>
      <c r="R137" s="2">
        <v>1029</v>
      </c>
      <c r="S137" s="2" t="str">
        <f t="shared" si="18"/>
        <v>PVL10-50-BC3-8-12 cm-1029</v>
      </c>
      <c r="T137" s="31" t="s">
        <v>12</v>
      </c>
      <c r="U137" s="2" t="s">
        <v>13</v>
      </c>
      <c r="V137" s="5">
        <v>0.076</v>
      </c>
      <c r="W137" s="5">
        <v>0.038</v>
      </c>
      <c r="X137" s="5">
        <v>0.033</v>
      </c>
      <c r="Y137" s="5">
        <v>0.028</v>
      </c>
      <c r="Z137" s="5">
        <v>5959</v>
      </c>
      <c r="AA137" s="5">
        <v>450</v>
      </c>
      <c r="AB137" s="5">
        <v>3381</v>
      </c>
      <c r="AC137" s="5">
        <v>127</v>
      </c>
      <c r="AD137" s="5">
        <v>5802</v>
      </c>
      <c r="AE137" s="5">
        <v>191</v>
      </c>
      <c r="AF137" s="5">
        <v>7179</v>
      </c>
      <c r="AG137" s="5">
        <v>200</v>
      </c>
      <c r="AH137" s="5">
        <v>3209</v>
      </c>
      <c r="AI137" s="15">
        <v>399</v>
      </c>
      <c r="AJ137" s="15">
        <v>219</v>
      </c>
      <c r="AK137" s="15">
        <v>373</v>
      </c>
      <c r="AL137" s="15">
        <v>460</v>
      </c>
      <c r="AM137" s="6">
        <v>42.0104441294369</v>
      </c>
      <c r="AN137" s="6">
        <v>15.6945980791937</v>
      </c>
      <c r="AO137" s="6">
        <v>151.1354543148</v>
      </c>
      <c r="AP137" s="2" t="s">
        <v>14</v>
      </c>
      <c r="AQ137" s="2" t="s">
        <v>14</v>
      </c>
      <c r="AR137" s="2" t="s">
        <v>14</v>
      </c>
      <c r="AS137" s="2">
        <v>2012</v>
      </c>
      <c r="AT137" s="2">
        <v>2014</v>
      </c>
    </row>
    <row r="138" spans="1:46" ht="12.75">
      <c r="A138" s="2">
        <v>9957</v>
      </c>
      <c r="C138" s="48" t="s">
        <v>815</v>
      </c>
      <c r="D138" s="2" t="s">
        <v>262</v>
      </c>
      <c r="E138" s="2" t="s">
        <v>840</v>
      </c>
      <c r="F138" s="2" t="s">
        <v>793</v>
      </c>
      <c r="G138" s="2">
        <v>8</v>
      </c>
      <c r="H138" s="2">
        <v>12</v>
      </c>
      <c r="I138" s="2">
        <v>8</v>
      </c>
      <c r="J138" s="2">
        <v>12</v>
      </c>
      <c r="K138" s="2">
        <v>8</v>
      </c>
      <c r="L138" s="2">
        <v>12</v>
      </c>
      <c r="M138" s="46">
        <v>-118.300183</v>
      </c>
      <c r="N138" s="46">
        <v>33.68065</v>
      </c>
      <c r="O138" s="2">
        <v>-50</v>
      </c>
      <c r="P138" s="2" t="s">
        <v>263</v>
      </c>
      <c r="Q138" s="2" t="s">
        <v>374</v>
      </c>
      <c r="R138" s="2">
        <v>1030</v>
      </c>
      <c r="S138" s="2" t="str">
        <f t="shared" si="18"/>
        <v>PVL10-50-BC3-8-12 cm-1030</v>
      </c>
      <c r="T138" s="31" t="s">
        <v>12</v>
      </c>
      <c r="U138" s="2" t="s">
        <v>13</v>
      </c>
      <c r="V138" s="5">
        <v>0.069</v>
      </c>
      <c r="W138" s="5">
        <v>0.032</v>
      </c>
      <c r="X138" s="5">
        <v>0.033</v>
      </c>
      <c r="Y138" s="5">
        <v>0.037</v>
      </c>
      <c r="Z138" s="5">
        <v>14780</v>
      </c>
      <c r="AA138" s="5">
        <v>1019</v>
      </c>
      <c r="AB138" s="5">
        <v>8535</v>
      </c>
      <c r="AC138" s="5">
        <v>276</v>
      </c>
      <c r="AD138" s="5">
        <v>13141</v>
      </c>
      <c r="AE138" s="5">
        <v>435</v>
      </c>
      <c r="AF138" s="5">
        <v>17791</v>
      </c>
      <c r="AG138" s="5">
        <v>663</v>
      </c>
      <c r="AH138" s="5">
        <v>2976</v>
      </c>
      <c r="AI138" s="15">
        <v>1062</v>
      </c>
      <c r="AJ138" s="15">
        <v>592</v>
      </c>
      <c r="AK138" s="15">
        <v>912</v>
      </c>
      <c r="AL138" s="15">
        <v>1240</v>
      </c>
      <c r="AM138" s="6">
        <v>29.9881338004045</v>
      </c>
      <c r="AN138" s="6">
        <v>10.4953064418474</v>
      </c>
      <c r="AO138" s="6">
        <v>115.747498351529</v>
      </c>
      <c r="AP138" s="2" t="s">
        <v>14</v>
      </c>
      <c r="AQ138" s="2" t="s">
        <v>14</v>
      </c>
      <c r="AR138" s="2" t="s">
        <v>14</v>
      </c>
      <c r="AS138" s="2">
        <v>2012</v>
      </c>
      <c r="AT138" s="2">
        <v>2014</v>
      </c>
    </row>
    <row r="139" spans="1:46" ht="12.75">
      <c r="A139" s="2">
        <v>9958</v>
      </c>
      <c r="C139" s="48" t="s">
        <v>815</v>
      </c>
      <c r="D139" s="2" t="s">
        <v>262</v>
      </c>
      <c r="E139" s="2" t="s">
        <v>840</v>
      </c>
      <c r="F139" s="2" t="s">
        <v>793</v>
      </c>
      <c r="G139" s="2">
        <v>8</v>
      </c>
      <c r="H139" s="2">
        <v>12</v>
      </c>
      <c r="I139" s="2">
        <v>8</v>
      </c>
      <c r="J139" s="2">
        <v>12</v>
      </c>
      <c r="K139" s="2">
        <v>8</v>
      </c>
      <c r="L139" s="2">
        <v>12</v>
      </c>
      <c r="M139" s="46">
        <v>-118.300183</v>
      </c>
      <c r="N139" s="46">
        <v>33.68065</v>
      </c>
      <c r="O139" s="2">
        <v>-50</v>
      </c>
      <c r="P139" s="2" t="s">
        <v>263</v>
      </c>
      <c r="Q139" s="2" t="s">
        <v>374</v>
      </c>
      <c r="R139" s="2">
        <v>1031</v>
      </c>
      <c r="S139" s="2" t="str">
        <f t="shared" si="18"/>
        <v>PVL10-50-BC3-8-12 cm-1031</v>
      </c>
      <c r="T139" s="31" t="s">
        <v>12</v>
      </c>
      <c r="U139" s="2" t="s">
        <v>13</v>
      </c>
      <c r="V139" s="5">
        <v>0.096</v>
      </c>
      <c r="W139" s="5">
        <v>0.046</v>
      </c>
      <c r="X139" s="5">
        <v>0.063</v>
      </c>
      <c r="Y139" s="5">
        <v>0.049</v>
      </c>
      <c r="Z139" s="5">
        <v>3371</v>
      </c>
      <c r="AA139" s="5">
        <v>322</v>
      </c>
      <c r="AB139" s="5">
        <v>1823</v>
      </c>
      <c r="AC139" s="5">
        <v>84</v>
      </c>
      <c r="AD139" s="5">
        <v>2077</v>
      </c>
      <c r="AE139" s="5">
        <v>130</v>
      </c>
      <c r="AF139" s="5">
        <v>2852</v>
      </c>
      <c r="AG139" s="5">
        <v>139</v>
      </c>
      <c r="AH139" s="5">
        <v>1962</v>
      </c>
      <c r="AI139" s="15">
        <v>376</v>
      </c>
      <c r="AJ139" s="15">
        <v>194</v>
      </c>
      <c r="AK139" s="15">
        <v>225</v>
      </c>
      <c r="AL139" s="15">
        <v>305</v>
      </c>
      <c r="AM139" s="6">
        <v>95.449202370468</v>
      </c>
      <c r="AN139" s="6">
        <v>41.5677895427065</v>
      </c>
      <c r="AO139" s="6">
        <v>281.567246014065</v>
      </c>
      <c r="AP139" s="2" t="s">
        <v>14</v>
      </c>
      <c r="AQ139" s="2" t="s">
        <v>14</v>
      </c>
      <c r="AR139" s="2" t="s">
        <v>14</v>
      </c>
      <c r="AS139" s="2">
        <v>2012</v>
      </c>
      <c r="AT139" s="2">
        <v>2014</v>
      </c>
    </row>
    <row r="140" spans="1:46" ht="12.75">
      <c r="A140" s="2">
        <v>9959</v>
      </c>
      <c r="C140" s="48" t="s">
        <v>815</v>
      </c>
      <c r="D140" s="2" t="s">
        <v>262</v>
      </c>
      <c r="E140" s="2" t="s">
        <v>840</v>
      </c>
      <c r="F140" s="2" t="s">
        <v>793</v>
      </c>
      <c r="G140" s="2">
        <v>8</v>
      </c>
      <c r="H140" s="2">
        <v>12</v>
      </c>
      <c r="I140" s="2">
        <v>8</v>
      </c>
      <c r="J140" s="2">
        <v>12</v>
      </c>
      <c r="K140" s="2">
        <v>8</v>
      </c>
      <c r="L140" s="2">
        <v>12</v>
      </c>
      <c r="M140" s="46">
        <v>-118.300183</v>
      </c>
      <c r="N140" s="46">
        <v>33.68065</v>
      </c>
      <c r="O140" s="2">
        <v>-50</v>
      </c>
      <c r="P140" s="2" t="s">
        <v>263</v>
      </c>
      <c r="Q140" s="2" t="s">
        <v>374</v>
      </c>
      <c r="R140" s="2">
        <v>1032</v>
      </c>
      <c r="S140" s="2" t="str">
        <f t="shared" si="18"/>
        <v>PVL10-50-BC3-8-12 cm-1032</v>
      </c>
      <c r="T140" s="31" t="s">
        <v>12</v>
      </c>
      <c r="U140" s="2" t="s">
        <v>13</v>
      </c>
      <c r="V140" s="5">
        <v>0.093</v>
      </c>
      <c r="W140" s="5">
        <v>0.047</v>
      </c>
      <c r="X140" s="5">
        <v>0.044</v>
      </c>
      <c r="Y140" s="5">
        <v>0.046</v>
      </c>
      <c r="Z140" s="5">
        <v>2925</v>
      </c>
      <c r="AA140" s="5">
        <v>272</v>
      </c>
      <c r="AB140" s="5">
        <v>1533</v>
      </c>
      <c r="AC140" s="5">
        <v>72</v>
      </c>
      <c r="AD140" s="5">
        <v>1818</v>
      </c>
      <c r="AE140" s="5">
        <v>80</v>
      </c>
      <c r="AF140" s="5">
        <v>2421</v>
      </c>
      <c r="AG140" s="5">
        <v>111</v>
      </c>
      <c r="AH140" s="5">
        <v>2702</v>
      </c>
      <c r="AI140" s="15">
        <v>237</v>
      </c>
      <c r="AJ140" s="15">
        <v>119</v>
      </c>
      <c r="AK140" s="15">
        <v>140</v>
      </c>
      <c r="AL140" s="15">
        <v>187</v>
      </c>
      <c r="AM140" s="6">
        <v>85.4074931846522</v>
      </c>
      <c r="AN140" s="6">
        <v>36.4143306151776</v>
      </c>
      <c r="AO140" s="6">
        <v>259.450286878451</v>
      </c>
      <c r="AP140" s="2" t="s">
        <v>14</v>
      </c>
      <c r="AQ140" s="2" t="s">
        <v>14</v>
      </c>
      <c r="AR140" s="2" t="s">
        <v>14</v>
      </c>
      <c r="AS140" s="2">
        <v>2012</v>
      </c>
      <c r="AT140" s="2">
        <v>2014</v>
      </c>
    </row>
    <row r="141" spans="1:46" ht="12.75">
      <c r="A141" s="2">
        <v>9960</v>
      </c>
      <c r="C141" s="48" t="s">
        <v>815</v>
      </c>
      <c r="D141" s="2" t="s">
        <v>262</v>
      </c>
      <c r="E141" s="2" t="s">
        <v>840</v>
      </c>
      <c r="F141" s="2" t="s">
        <v>793</v>
      </c>
      <c r="G141" s="2">
        <v>8</v>
      </c>
      <c r="H141" s="2">
        <v>12</v>
      </c>
      <c r="I141" s="2">
        <v>8</v>
      </c>
      <c r="J141" s="2">
        <v>12</v>
      </c>
      <c r="K141" s="2">
        <v>8</v>
      </c>
      <c r="L141" s="2">
        <v>12</v>
      </c>
      <c r="M141" s="46">
        <v>-118.300183</v>
      </c>
      <c r="N141" s="46">
        <v>33.68065</v>
      </c>
      <c r="O141" s="2">
        <v>-50</v>
      </c>
      <c r="P141" s="2" t="s">
        <v>263</v>
      </c>
      <c r="Q141" s="2" t="s">
        <v>374</v>
      </c>
      <c r="R141" s="2">
        <v>1033</v>
      </c>
      <c r="S141" s="2" t="str">
        <f t="shared" si="18"/>
        <v>PVL10-50-BC3-8-12 cm-1033</v>
      </c>
      <c r="T141" s="31" t="s">
        <v>12</v>
      </c>
      <c r="U141" s="2" t="s">
        <v>13</v>
      </c>
      <c r="V141" s="5">
        <v>0.06</v>
      </c>
      <c r="W141" s="5">
        <v>0.027</v>
      </c>
      <c r="X141" s="5">
        <v>0.031</v>
      </c>
      <c r="Y141" s="5">
        <v>0.023</v>
      </c>
      <c r="Z141" s="5">
        <v>19096</v>
      </c>
      <c r="AA141" s="5">
        <v>1145</v>
      </c>
      <c r="AB141" s="5">
        <v>10824</v>
      </c>
      <c r="AC141" s="5">
        <v>291</v>
      </c>
      <c r="AD141" s="5">
        <v>21599</v>
      </c>
      <c r="AE141" s="5">
        <v>672</v>
      </c>
      <c r="AF141" s="5">
        <v>24724</v>
      </c>
      <c r="AG141" s="5">
        <v>573</v>
      </c>
      <c r="AH141" s="5">
        <v>2665</v>
      </c>
      <c r="AI141" s="15">
        <v>1519</v>
      </c>
      <c r="AJ141" s="15">
        <v>834</v>
      </c>
      <c r="AK141" s="15">
        <v>1672</v>
      </c>
      <c r="AL141" s="15">
        <v>1899</v>
      </c>
      <c r="AM141" s="6">
        <v>18.3982445534456</v>
      </c>
      <c r="AN141" s="6">
        <v>5.86627551643182</v>
      </c>
      <c r="AO141" s="6">
        <v>79.6206313836528</v>
      </c>
      <c r="AP141" s="2" t="s">
        <v>14</v>
      </c>
      <c r="AQ141" s="2" t="s">
        <v>14</v>
      </c>
      <c r="AR141" s="2" t="s">
        <v>14</v>
      </c>
      <c r="AS141" s="2">
        <v>2012</v>
      </c>
      <c r="AT141" s="2">
        <v>2014</v>
      </c>
    </row>
    <row r="142" spans="1:46" ht="12.75">
      <c r="A142" s="2">
        <v>9961</v>
      </c>
      <c r="C142" s="48" t="s">
        <v>815</v>
      </c>
      <c r="D142" s="2" t="s">
        <v>262</v>
      </c>
      <c r="E142" s="2" t="s">
        <v>840</v>
      </c>
      <c r="F142" s="2" t="s">
        <v>793</v>
      </c>
      <c r="G142" s="2">
        <v>8</v>
      </c>
      <c r="H142" s="2">
        <v>12</v>
      </c>
      <c r="I142" s="2">
        <v>8</v>
      </c>
      <c r="J142" s="2">
        <v>12</v>
      </c>
      <c r="K142" s="2">
        <v>8</v>
      </c>
      <c r="L142" s="2">
        <v>12</v>
      </c>
      <c r="M142" s="46">
        <v>-118.300183</v>
      </c>
      <c r="N142" s="46">
        <v>33.68065</v>
      </c>
      <c r="O142" s="2">
        <v>-50</v>
      </c>
      <c r="P142" s="2" t="s">
        <v>263</v>
      </c>
      <c r="Q142" s="2" t="s">
        <v>374</v>
      </c>
      <c r="R142" s="2">
        <v>1034</v>
      </c>
      <c r="S142" s="2" t="str">
        <f t="shared" si="18"/>
        <v>PVL10-50-BC3-8-12 cm-1034</v>
      </c>
      <c r="T142" s="31" t="s">
        <v>12</v>
      </c>
      <c r="U142" s="2" t="s">
        <v>13</v>
      </c>
      <c r="V142" s="5">
        <v>0.072</v>
      </c>
      <c r="W142" s="5">
        <v>0.033</v>
      </c>
      <c r="X142" s="5">
        <v>0.047</v>
      </c>
      <c r="Y142" s="5">
        <v>0.034</v>
      </c>
      <c r="Z142" s="5">
        <v>13518</v>
      </c>
      <c r="AA142" s="5">
        <v>967</v>
      </c>
      <c r="AB142" s="5">
        <v>7920</v>
      </c>
      <c r="AC142" s="5">
        <v>265</v>
      </c>
      <c r="AD142" s="5">
        <v>7920</v>
      </c>
      <c r="AE142" s="5">
        <v>369</v>
      </c>
      <c r="AF142" s="5">
        <v>10294</v>
      </c>
      <c r="AG142" s="5">
        <v>349</v>
      </c>
      <c r="AH142" s="5">
        <v>2762</v>
      </c>
      <c r="AI142" s="15">
        <v>1049</v>
      </c>
      <c r="AJ142" s="15">
        <v>593</v>
      </c>
      <c r="AK142" s="15">
        <v>600</v>
      </c>
      <c r="AL142" s="15">
        <v>771</v>
      </c>
      <c r="AM142" s="6">
        <v>34.7806215037819</v>
      </c>
      <c r="AN142" s="6">
        <v>12.5283683667796</v>
      </c>
      <c r="AO142" s="6">
        <v>129.733644168931</v>
      </c>
      <c r="AP142" s="2" t="s">
        <v>14</v>
      </c>
      <c r="AQ142" s="2" t="s">
        <v>14</v>
      </c>
      <c r="AR142" s="2" t="s">
        <v>14</v>
      </c>
      <c r="AS142" s="2">
        <v>2012</v>
      </c>
      <c r="AT142" s="2">
        <v>2014</v>
      </c>
    </row>
    <row r="143" spans="1:46" ht="12.75">
      <c r="A143" s="2">
        <v>9962</v>
      </c>
      <c r="C143" s="48" t="s">
        <v>815</v>
      </c>
      <c r="D143" s="2" t="s">
        <v>262</v>
      </c>
      <c r="E143" s="2" t="s">
        <v>840</v>
      </c>
      <c r="F143" s="2" t="s">
        <v>793</v>
      </c>
      <c r="G143" s="2">
        <v>8</v>
      </c>
      <c r="H143" s="2">
        <v>12</v>
      </c>
      <c r="I143" s="2">
        <v>8</v>
      </c>
      <c r="J143" s="2">
        <v>12</v>
      </c>
      <c r="K143" s="2">
        <v>8</v>
      </c>
      <c r="L143" s="2">
        <v>12</v>
      </c>
      <c r="M143" s="46">
        <v>-118.300183</v>
      </c>
      <c r="N143" s="46">
        <v>33.68065</v>
      </c>
      <c r="O143" s="2">
        <v>-50</v>
      </c>
      <c r="P143" s="2" t="s">
        <v>263</v>
      </c>
      <c r="Q143" s="2" t="s">
        <v>374</v>
      </c>
      <c r="R143" s="2">
        <v>1035</v>
      </c>
      <c r="S143" s="2" t="str">
        <f t="shared" si="18"/>
        <v>PVL10-50-BC3-8-12 cm-1035</v>
      </c>
      <c r="T143" s="31" t="s">
        <v>12</v>
      </c>
      <c r="U143" s="2" t="s">
        <v>13</v>
      </c>
      <c r="V143" s="5">
        <v>0.232</v>
      </c>
      <c r="W143" s="5">
        <v>0.079</v>
      </c>
      <c r="X143" s="5">
        <v>0.183</v>
      </c>
      <c r="Y143" s="5">
        <v>0.106</v>
      </c>
      <c r="Z143" s="5">
        <v>3893</v>
      </c>
      <c r="AA143" s="5">
        <v>903</v>
      </c>
      <c r="AB143" s="5">
        <v>2280</v>
      </c>
      <c r="AC143" s="5">
        <v>179</v>
      </c>
      <c r="AD143" s="5">
        <v>1931</v>
      </c>
      <c r="AE143" s="5">
        <v>354</v>
      </c>
      <c r="AF143" s="5">
        <v>3038</v>
      </c>
      <c r="AG143" s="5">
        <v>323</v>
      </c>
      <c r="AH143" s="5">
        <v>3282</v>
      </c>
      <c r="AI143" s="15">
        <v>292</v>
      </c>
      <c r="AJ143" s="15">
        <v>150</v>
      </c>
      <c r="AK143" s="15">
        <v>139</v>
      </c>
      <c r="AL143" s="15">
        <v>205</v>
      </c>
      <c r="AM143" s="6">
        <v>2078.03313805649</v>
      </c>
      <c r="AN143" s="6">
        <v>1609.07203053528</v>
      </c>
      <c r="AO143" s="6">
        <v>2990.60368451314</v>
      </c>
      <c r="AP143" s="2" t="s">
        <v>14</v>
      </c>
      <c r="AQ143" s="2" t="s">
        <v>14</v>
      </c>
      <c r="AR143" s="2" t="s">
        <v>14</v>
      </c>
      <c r="AS143" s="2">
        <v>2012</v>
      </c>
      <c r="AT143" s="2">
        <v>2014</v>
      </c>
    </row>
    <row r="144" spans="1:46" ht="12.75">
      <c r="A144" s="2">
        <v>9963</v>
      </c>
      <c r="C144" s="48" t="s">
        <v>815</v>
      </c>
      <c r="D144" s="2" t="s">
        <v>262</v>
      </c>
      <c r="E144" s="2" t="s">
        <v>840</v>
      </c>
      <c r="F144" s="2" t="s">
        <v>793</v>
      </c>
      <c r="G144" s="2">
        <v>8</v>
      </c>
      <c r="H144" s="2">
        <v>12</v>
      </c>
      <c r="I144" s="2">
        <v>8</v>
      </c>
      <c r="J144" s="2">
        <v>12</v>
      </c>
      <c r="K144" s="2">
        <v>8</v>
      </c>
      <c r="L144" s="2">
        <v>12</v>
      </c>
      <c r="M144" s="46">
        <v>-118.300183</v>
      </c>
      <c r="N144" s="46">
        <v>33.68065</v>
      </c>
      <c r="O144" s="2">
        <v>-50</v>
      </c>
      <c r="P144" s="2" t="s">
        <v>263</v>
      </c>
      <c r="Q144" s="2" t="s">
        <v>374</v>
      </c>
      <c r="R144" s="2">
        <v>1036</v>
      </c>
      <c r="S144" s="2" t="str">
        <f t="shared" si="18"/>
        <v>PVL10-50-BC3-8-12 cm-1036</v>
      </c>
      <c r="T144" s="31" t="s">
        <v>12</v>
      </c>
      <c r="U144" s="2" t="s">
        <v>13</v>
      </c>
      <c r="V144" s="5">
        <v>0.07</v>
      </c>
      <c r="W144" s="5">
        <v>0.043</v>
      </c>
      <c r="X144" s="5">
        <v>0.037</v>
      </c>
      <c r="Y144" s="5">
        <v>0.037</v>
      </c>
      <c r="Z144" s="5">
        <v>15966</v>
      </c>
      <c r="AA144" s="5">
        <v>1123</v>
      </c>
      <c r="AB144" s="5">
        <v>8242</v>
      </c>
      <c r="AC144" s="5">
        <v>353</v>
      </c>
      <c r="AD144" s="5">
        <v>13218</v>
      </c>
      <c r="AE144" s="5">
        <v>488</v>
      </c>
      <c r="AF144" s="5">
        <v>17882</v>
      </c>
      <c r="AG144" s="5">
        <v>666</v>
      </c>
      <c r="AH144" s="5">
        <v>3118</v>
      </c>
      <c r="AI144" s="15">
        <v>1096</v>
      </c>
      <c r="AJ144" s="15">
        <v>551</v>
      </c>
      <c r="AK144" s="15">
        <v>879</v>
      </c>
      <c r="AL144" s="15">
        <v>1190</v>
      </c>
      <c r="AM144" s="6">
        <v>31.5358543862213</v>
      </c>
      <c r="AN144" s="6">
        <v>11.1430526837601</v>
      </c>
      <c r="AO144" s="6">
        <v>120.298589311441</v>
      </c>
      <c r="AP144" s="2" t="s">
        <v>14</v>
      </c>
      <c r="AQ144" s="2" t="s">
        <v>14</v>
      </c>
      <c r="AR144" s="2" t="s">
        <v>14</v>
      </c>
      <c r="AS144" s="2">
        <v>2012</v>
      </c>
      <c r="AT144" s="2">
        <v>2014</v>
      </c>
    </row>
    <row r="145" spans="1:46" ht="12.75">
      <c r="A145" s="2">
        <v>9964</v>
      </c>
      <c r="C145" s="48" t="s">
        <v>815</v>
      </c>
      <c r="D145" s="2" t="s">
        <v>262</v>
      </c>
      <c r="E145" s="2" t="s">
        <v>840</v>
      </c>
      <c r="F145" s="2" t="s">
        <v>793</v>
      </c>
      <c r="G145" s="2">
        <v>8</v>
      </c>
      <c r="H145" s="2">
        <v>12</v>
      </c>
      <c r="I145" s="2">
        <v>8</v>
      </c>
      <c r="J145" s="2">
        <v>12</v>
      </c>
      <c r="K145" s="2">
        <v>8</v>
      </c>
      <c r="L145" s="2">
        <v>12</v>
      </c>
      <c r="M145" s="46">
        <v>-118.300183</v>
      </c>
      <c r="N145" s="46">
        <v>33.68065</v>
      </c>
      <c r="O145" s="2">
        <v>-50</v>
      </c>
      <c r="P145" s="2" t="s">
        <v>263</v>
      </c>
      <c r="Q145" s="2" t="s">
        <v>374</v>
      </c>
      <c r="R145" s="2">
        <v>1037</v>
      </c>
      <c r="S145" s="2" t="str">
        <f t="shared" si="18"/>
        <v>PVL10-50-BC3-8-12 cm-1037</v>
      </c>
      <c r="T145" s="31" t="s">
        <v>12</v>
      </c>
      <c r="U145" s="2" t="s">
        <v>13</v>
      </c>
      <c r="V145" s="5">
        <v>0.281</v>
      </c>
      <c r="W145" s="5">
        <v>0.087</v>
      </c>
      <c r="X145" s="5">
        <v>0.18</v>
      </c>
      <c r="Y145" s="5">
        <v>0.129</v>
      </c>
      <c r="Z145" s="5">
        <v>8984</v>
      </c>
      <c r="AA145" s="5">
        <v>2520</v>
      </c>
      <c r="AB145" s="5">
        <v>6554</v>
      </c>
      <c r="AC145" s="5">
        <v>570</v>
      </c>
      <c r="AD145" s="5">
        <v>5665</v>
      </c>
      <c r="AE145" s="5">
        <v>1019</v>
      </c>
      <c r="AF145" s="5">
        <v>9923</v>
      </c>
      <c r="AG145" s="5">
        <v>1281</v>
      </c>
      <c r="AH145" s="5">
        <v>2846</v>
      </c>
      <c r="AI145" s="15">
        <v>808</v>
      </c>
      <c r="AJ145" s="15">
        <v>501</v>
      </c>
      <c r="AK145" s="15">
        <v>470</v>
      </c>
      <c r="AL145" s="15">
        <v>787</v>
      </c>
      <c r="AM145" s="6">
        <v>4043.76931778988</v>
      </c>
      <c r="AN145" s="6">
        <v>3330.6217375727</v>
      </c>
      <c r="AO145" s="6">
        <v>5263.84772763288</v>
      </c>
      <c r="AP145" s="2" t="s">
        <v>14</v>
      </c>
      <c r="AQ145" s="2" t="s">
        <v>14</v>
      </c>
      <c r="AR145" s="2" t="s">
        <v>14</v>
      </c>
      <c r="AS145" s="2">
        <v>2012</v>
      </c>
      <c r="AT145" s="2">
        <v>2014</v>
      </c>
    </row>
    <row r="146" spans="1:46" ht="12.75">
      <c r="A146" s="2">
        <v>9965</v>
      </c>
      <c r="C146" s="48" t="s">
        <v>815</v>
      </c>
      <c r="D146" s="2" t="s">
        <v>262</v>
      </c>
      <c r="E146" s="2" t="s">
        <v>840</v>
      </c>
      <c r="F146" s="2" t="s">
        <v>793</v>
      </c>
      <c r="G146" s="2">
        <v>8</v>
      </c>
      <c r="H146" s="2">
        <v>12</v>
      </c>
      <c r="I146" s="2">
        <v>8</v>
      </c>
      <c r="J146" s="2">
        <v>12</v>
      </c>
      <c r="K146" s="2">
        <v>8</v>
      </c>
      <c r="L146" s="2">
        <v>12</v>
      </c>
      <c r="M146" s="46">
        <v>-118.300183</v>
      </c>
      <c r="N146" s="46">
        <v>33.68065</v>
      </c>
      <c r="O146" s="2">
        <v>-50</v>
      </c>
      <c r="P146" s="2" t="s">
        <v>263</v>
      </c>
      <c r="Q146" s="2" t="s">
        <v>374</v>
      </c>
      <c r="R146" s="2">
        <v>1038</v>
      </c>
      <c r="S146" s="2" t="str">
        <f t="shared" si="18"/>
        <v>PVL10-50-BC3-8-12 cm-1038</v>
      </c>
      <c r="T146" s="31" t="s">
        <v>12</v>
      </c>
      <c r="U146" s="2" t="s">
        <v>13</v>
      </c>
      <c r="V146" s="5">
        <v>0.072</v>
      </c>
      <c r="W146" s="5">
        <v>0.043</v>
      </c>
      <c r="X146" s="5">
        <v>0.036</v>
      </c>
      <c r="Y146" s="5">
        <v>0.022</v>
      </c>
      <c r="Z146" s="5">
        <v>14818</v>
      </c>
      <c r="AA146" s="5">
        <v>1069</v>
      </c>
      <c r="AB146" s="5">
        <v>7661</v>
      </c>
      <c r="AC146" s="5">
        <v>331</v>
      </c>
      <c r="AD146" s="5">
        <v>12239</v>
      </c>
      <c r="AE146" s="5">
        <v>444</v>
      </c>
      <c r="AF146" s="5">
        <v>16650</v>
      </c>
      <c r="AG146" s="5">
        <v>362</v>
      </c>
      <c r="AH146" s="5">
        <v>2753</v>
      </c>
      <c r="AI146" s="15">
        <v>1154</v>
      </c>
      <c r="AJ146" s="15">
        <v>581</v>
      </c>
      <c r="AK146" s="15">
        <v>921</v>
      </c>
      <c r="AL146" s="15">
        <v>1236</v>
      </c>
      <c r="AM146" s="6">
        <v>34.7806215037819</v>
      </c>
      <c r="AN146" s="6">
        <v>12.5283683667796</v>
      </c>
      <c r="AO146" s="6">
        <v>129.733644168931</v>
      </c>
      <c r="AP146" s="2" t="s">
        <v>14</v>
      </c>
      <c r="AQ146" s="2" t="s">
        <v>14</v>
      </c>
      <c r="AR146" s="2" t="s">
        <v>14</v>
      </c>
      <c r="AS146" s="2">
        <v>2012</v>
      </c>
      <c r="AT146" s="2">
        <v>2014</v>
      </c>
    </row>
    <row r="147" spans="1:46" ht="12.75">
      <c r="A147" s="2">
        <v>9966</v>
      </c>
      <c r="C147" s="48" t="s">
        <v>815</v>
      </c>
      <c r="D147" s="2" t="s">
        <v>262</v>
      </c>
      <c r="E147" s="2" t="s">
        <v>840</v>
      </c>
      <c r="F147" s="2" t="s">
        <v>793</v>
      </c>
      <c r="G147" s="2">
        <v>8</v>
      </c>
      <c r="H147" s="2">
        <v>12</v>
      </c>
      <c r="I147" s="2">
        <v>8</v>
      </c>
      <c r="J147" s="2">
        <v>12</v>
      </c>
      <c r="K147" s="2">
        <v>8</v>
      </c>
      <c r="L147" s="2">
        <v>12</v>
      </c>
      <c r="M147" s="46">
        <v>-118.300183</v>
      </c>
      <c r="N147" s="46">
        <v>33.68065</v>
      </c>
      <c r="O147" s="2">
        <v>-50</v>
      </c>
      <c r="P147" s="2" t="s">
        <v>263</v>
      </c>
      <c r="Q147" s="2" t="s">
        <v>374</v>
      </c>
      <c r="R147" s="2">
        <v>1039</v>
      </c>
      <c r="S147" s="2" t="str">
        <f t="shared" si="18"/>
        <v>PVL10-50-BC3-8-12 cm-1039</v>
      </c>
      <c r="T147" s="31" t="s">
        <v>12</v>
      </c>
      <c r="U147" s="2" t="s">
        <v>13</v>
      </c>
      <c r="V147" s="5">
        <v>0.073</v>
      </c>
      <c r="W147" s="5">
        <v>0.031</v>
      </c>
      <c r="X147" s="5">
        <v>0.041</v>
      </c>
      <c r="Y147" s="5">
        <v>0.033</v>
      </c>
      <c r="Z147" s="5">
        <v>8773</v>
      </c>
      <c r="AA147" s="5">
        <v>636</v>
      </c>
      <c r="AB147" s="5">
        <v>6085</v>
      </c>
      <c r="AC147" s="5">
        <v>188</v>
      </c>
      <c r="AD147" s="5">
        <v>6448</v>
      </c>
      <c r="AE147" s="5">
        <v>267</v>
      </c>
      <c r="AF147" s="5">
        <v>7932</v>
      </c>
      <c r="AG147" s="5">
        <v>260</v>
      </c>
      <c r="AH147" s="5">
        <v>2821</v>
      </c>
      <c r="AI147" s="15">
        <v>667</v>
      </c>
      <c r="AJ147" s="15">
        <v>445</v>
      </c>
      <c r="AK147" s="15">
        <v>476</v>
      </c>
      <c r="AL147" s="15">
        <v>581</v>
      </c>
      <c r="AM147" s="6">
        <v>36.4801123596174</v>
      </c>
      <c r="AN147" s="6">
        <v>13.2540731383831</v>
      </c>
      <c r="AO147" s="6">
        <v>134.619752357409</v>
      </c>
      <c r="AP147" s="2" t="s">
        <v>14</v>
      </c>
      <c r="AQ147" s="2" t="s">
        <v>14</v>
      </c>
      <c r="AR147" s="2" t="s">
        <v>14</v>
      </c>
      <c r="AS147" s="2">
        <v>2012</v>
      </c>
      <c r="AT147" s="2">
        <v>2014</v>
      </c>
    </row>
    <row r="148" spans="1:46" ht="12.75">
      <c r="A148" s="2">
        <v>9967</v>
      </c>
      <c r="C148" s="48" t="s">
        <v>815</v>
      </c>
      <c r="D148" s="2" t="s">
        <v>262</v>
      </c>
      <c r="E148" s="2" t="s">
        <v>840</v>
      </c>
      <c r="F148" s="2" t="s">
        <v>793</v>
      </c>
      <c r="G148" s="2">
        <v>8</v>
      </c>
      <c r="H148" s="2">
        <v>12</v>
      </c>
      <c r="I148" s="2">
        <v>8</v>
      </c>
      <c r="J148" s="2">
        <v>12</v>
      </c>
      <c r="K148" s="2">
        <v>8</v>
      </c>
      <c r="L148" s="2">
        <v>12</v>
      </c>
      <c r="M148" s="46">
        <v>-118.300183</v>
      </c>
      <c r="N148" s="46">
        <v>33.68065</v>
      </c>
      <c r="O148" s="2">
        <v>-50</v>
      </c>
      <c r="P148" s="2" t="s">
        <v>263</v>
      </c>
      <c r="Q148" s="2" t="s">
        <v>374</v>
      </c>
      <c r="R148" s="2">
        <v>1040</v>
      </c>
      <c r="S148" s="2" t="str">
        <f t="shared" si="18"/>
        <v>PVL10-50-BC3-8-12 cm-1040</v>
      </c>
      <c r="T148" s="31" t="s">
        <v>12</v>
      </c>
      <c r="U148" s="2" t="s">
        <v>13</v>
      </c>
      <c r="V148" s="5">
        <v>0.102</v>
      </c>
      <c r="W148" s="5">
        <v>0.046</v>
      </c>
      <c r="X148" s="5">
        <v>0.072</v>
      </c>
      <c r="Y148" s="5">
        <v>0.051</v>
      </c>
      <c r="Z148" s="5">
        <v>3889</v>
      </c>
      <c r="AA148" s="5">
        <v>396</v>
      </c>
      <c r="AB148" s="5">
        <v>1904</v>
      </c>
      <c r="AC148" s="5">
        <v>87</v>
      </c>
      <c r="AD148" s="5">
        <v>1640</v>
      </c>
      <c r="AE148" s="5">
        <v>118</v>
      </c>
      <c r="AF148" s="5">
        <v>2436</v>
      </c>
      <c r="AG148" s="5">
        <v>123</v>
      </c>
      <c r="AH148" s="5">
        <v>2248</v>
      </c>
      <c r="AI148" s="15">
        <v>381</v>
      </c>
      <c r="AJ148" s="15">
        <v>177</v>
      </c>
      <c r="AK148" s="15">
        <v>156</v>
      </c>
      <c r="AL148" s="15">
        <v>228</v>
      </c>
      <c r="AM148" s="6">
        <v>118.215130005279</v>
      </c>
      <c r="AN148" s="6">
        <v>53.5064605000641</v>
      </c>
      <c r="AO148" s="6">
        <v>332.78719138663</v>
      </c>
      <c r="AP148" s="2" t="s">
        <v>14</v>
      </c>
      <c r="AQ148" s="2" t="s">
        <v>14</v>
      </c>
      <c r="AR148" s="2" t="s">
        <v>14</v>
      </c>
      <c r="AS148" s="2">
        <v>2012</v>
      </c>
      <c r="AT148" s="2">
        <v>2014</v>
      </c>
    </row>
    <row r="149" spans="1:46" ht="12.75">
      <c r="A149" s="2">
        <v>9968</v>
      </c>
      <c r="C149" s="48" t="s">
        <v>815</v>
      </c>
      <c r="D149" s="2" t="s">
        <v>262</v>
      </c>
      <c r="E149" s="2" t="s">
        <v>840</v>
      </c>
      <c r="F149" s="2" t="s">
        <v>793</v>
      </c>
      <c r="G149" s="2">
        <v>8</v>
      </c>
      <c r="H149" s="2">
        <v>12</v>
      </c>
      <c r="I149" s="2">
        <v>8</v>
      </c>
      <c r="J149" s="2">
        <v>12</v>
      </c>
      <c r="K149" s="2">
        <v>8</v>
      </c>
      <c r="L149" s="2">
        <v>12</v>
      </c>
      <c r="M149" s="46">
        <v>-118.300183</v>
      </c>
      <c r="N149" s="46">
        <v>33.68065</v>
      </c>
      <c r="O149" s="2">
        <v>-50</v>
      </c>
      <c r="P149" s="2" t="s">
        <v>263</v>
      </c>
      <c r="Q149" s="2" t="s">
        <v>374</v>
      </c>
      <c r="R149" s="2">
        <v>1041</v>
      </c>
      <c r="S149" s="2" t="str">
        <f t="shared" si="18"/>
        <v>PVL10-50-BC3-8-12 cm-1041</v>
      </c>
      <c r="T149" s="31" t="s">
        <v>12</v>
      </c>
      <c r="U149" s="2" t="s">
        <v>13</v>
      </c>
      <c r="V149" s="5">
        <v>0.079</v>
      </c>
      <c r="W149" s="5">
        <v>0.038</v>
      </c>
      <c r="X149" s="5">
        <v>0.043</v>
      </c>
      <c r="Y149" s="5">
        <v>0.036</v>
      </c>
      <c r="Z149" s="5">
        <v>12136</v>
      </c>
      <c r="AA149" s="5">
        <v>962</v>
      </c>
      <c r="AB149" s="5">
        <v>6730</v>
      </c>
      <c r="AC149" s="5">
        <v>253</v>
      </c>
      <c r="AD149" s="5">
        <v>8200</v>
      </c>
      <c r="AE149" s="5">
        <v>351</v>
      </c>
      <c r="AF149" s="5">
        <v>10863</v>
      </c>
      <c r="AG149" s="5">
        <v>389</v>
      </c>
      <c r="AH149" s="5">
        <v>2778</v>
      </c>
      <c r="AI149" s="15">
        <v>943</v>
      </c>
      <c r="AJ149" s="15">
        <v>503</v>
      </c>
      <c r="AK149" s="15">
        <v>616</v>
      </c>
      <c r="AL149" s="15">
        <v>810</v>
      </c>
      <c r="AM149" s="6">
        <v>48.1017757160844</v>
      </c>
      <c r="AN149" s="6">
        <v>18.4437752078004</v>
      </c>
      <c r="AO149" s="6">
        <v>169.098781749244</v>
      </c>
      <c r="AP149" s="2" t="s">
        <v>14</v>
      </c>
      <c r="AQ149" s="2" t="s">
        <v>14</v>
      </c>
      <c r="AR149" s="2" t="s">
        <v>14</v>
      </c>
      <c r="AS149" s="2">
        <v>2012</v>
      </c>
      <c r="AT149" s="2">
        <v>2014</v>
      </c>
    </row>
    <row r="150" spans="1:46" ht="12.75">
      <c r="A150" s="2">
        <v>9969</v>
      </c>
      <c r="C150" s="48" t="s">
        <v>815</v>
      </c>
      <c r="D150" s="2" t="s">
        <v>262</v>
      </c>
      <c r="E150" s="2" t="s">
        <v>840</v>
      </c>
      <c r="F150" s="2" t="s">
        <v>793</v>
      </c>
      <c r="G150" s="2">
        <v>8</v>
      </c>
      <c r="H150" s="2">
        <v>12</v>
      </c>
      <c r="I150" s="2">
        <v>8</v>
      </c>
      <c r="J150" s="2">
        <v>12</v>
      </c>
      <c r="K150" s="2">
        <v>8</v>
      </c>
      <c r="L150" s="2">
        <v>12</v>
      </c>
      <c r="M150" s="46">
        <v>-118.300183</v>
      </c>
      <c r="N150" s="46">
        <v>33.68065</v>
      </c>
      <c r="O150" s="2">
        <v>-50</v>
      </c>
      <c r="P150" s="2" t="s">
        <v>263</v>
      </c>
      <c r="Q150" s="2" t="s">
        <v>374</v>
      </c>
      <c r="R150" s="2">
        <v>1042</v>
      </c>
      <c r="S150" s="2" t="str">
        <f t="shared" si="18"/>
        <v>PVL10-50-BC3-8-12 cm-1042</v>
      </c>
      <c r="T150" s="31" t="s">
        <v>12</v>
      </c>
      <c r="U150" s="2" t="s">
        <v>13</v>
      </c>
      <c r="V150" s="5">
        <v>0.08</v>
      </c>
      <c r="W150" s="5">
        <v>0.039</v>
      </c>
      <c r="X150" s="5">
        <v>0.056</v>
      </c>
      <c r="Y150" s="5">
        <v>0.032</v>
      </c>
      <c r="Z150" s="5">
        <v>8503</v>
      </c>
      <c r="AA150" s="5">
        <v>684</v>
      </c>
      <c r="AB150" s="5">
        <v>4837</v>
      </c>
      <c r="AC150" s="5">
        <v>187</v>
      </c>
      <c r="AD150" s="5">
        <v>4974</v>
      </c>
      <c r="AE150" s="5">
        <v>281</v>
      </c>
      <c r="AF150" s="5">
        <v>7073</v>
      </c>
      <c r="AG150" s="5">
        <v>229</v>
      </c>
      <c r="AH150" s="5">
        <v>2833</v>
      </c>
      <c r="AI150" s="15">
        <v>649</v>
      </c>
      <c r="AJ150" s="15">
        <v>355</v>
      </c>
      <c r="AK150" s="15">
        <v>371</v>
      </c>
      <c r="AL150" s="15">
        <v>515</v>
      </c>
      <c r="AM150" s="6">
        <v>50.2303186276653</v>
      </c>
      <c r="AN150" s="6">
        <v>19.4368603605475</v>
      </c>
      <c r="AO150" s="6">
        <v>175.179110132651</v>
      </c>
      <c r="AP150" s="2" t="s">
        <v>14</v>
      </c>
      <c r="AQ150" s="2" t="s">
        <v>14</v>
      </c>
      <c r="AR150" s="2" t="s">
        <v>14</v>
      </c>
      <c r="AS150" s="2">
        <v>2012</v>
      </c>
      <c r="AT150" s="2">
        <v>2014</v>
      </c>
    </row>
    <row r="151" spans="1:46" ht="12.75">
      <c r="A151" s="2">
        <v>9970</v>
      </c>
      <c r="C151" s="48" t="s">
        <v>815</v>
      </c>
      <c r="D151" s="2" t="s">
        <v>262</v>
      </c>
      <c r="E151" s="2" t="s">
        <v>840</v>
      </c>
      <c r="F151" s="2" t="s">
        <v>793</v>
      </c>
      <c r="G151" s="2">
        <v>8</v>
      </c>
      <c r="H151" s="2">
        <v>12</v>
      </c>
      <c r="I151" s="2">
        <v>8</v>
      </c>
      <c r="J151" s="2">
        <v>12</v>
      </c>
      <c r="K151" s="2">
        <v>8</v>
      </c>
      <c r="L151" s="2">
        <v>12</v>
      </c>
      <c r="M151" s="46">
        <v>-118.300183</v>
      </c>
      <c r="N151" s="46">
        <v>33.68065</v>
      </c>
      <c r="O151" s="2">
        <v>-50</v>
      </c>
      <c r="P151" s="2" t="s">
        <v>263</v>
      </c>
      <c r="Q151" s="2" t="s">
        <v>374</v>
      </c>
      <c r="R151" s="2">
        <v>1043</v>
      </c>
      <c r="S151" s="2" t="str">
        <f t="shared" si="18"/>
        <v>PVL10-50-BC3-8-12 cm-1043</v>
      </c>
      <c r="T151" s="31" t="s">
        <v>12</v>
      </c>
      <c r="U151" s="2" t="s">
        <v>13</v>
      </c>
      <c r="V151" s="5">
        <v>0.068</v>
      </c>
      <c r="W151" s="5">
        <v>0.031</v>
      </c>
      <c r="X151" s="5">
        <v>0.046</v>
      </c>
      <c r="Y151" s="5">
        <v>0.037</v>
      </c>
      <c r="Z151" s="5">
        <v>16376</v>
      </c>
      <c r="AA151" s="5">
        <v>1117</v>
      </c>
      <c r="AB151" s="5">
        <v>8974</v>
      </c>
      <c r="AC151" s="5">
        <v>274</v>
      </c>
      <c r="AD151" s="5">
        <v>9197</v>
      </c>
      <c r="AE151" s="5">
        <v>421</v>
      </c>
      <c r="AF151" s="5">
        <v>12684</v>
      </c>
      <c r="AG151" s="5">
        <v>470</v>
      </c>
      <c r="AH151" s="5">
        <v>2850</v>
      </c>
      <c r="AI151" s="15">
        <v>1228</v>
      </c>
      <c r="AJ151" s="15">
        <v>649</v>
      </c>
      <c r="AK151" s="15">
        <v>675</v>
      </c>
      <c r="AL151" s="15">
        <v>923</v>
      </c>
      <c r="AM151" s="6">
        <v>28.5226825349613</v>
      </c>
      <c r="AN151" s="6">
        <v>9.87657512671512</v>
      </c>
      <c r="AO151" s="6">
        <v>111.309065834023</v>
      </c>
      <c r="AP151" s="2" t="s">
        <v>14</v>
      </c>
      <c r="AQ151" s="2" t="s">
        <v>14</v>
      </c>
      <c r="AR151" s="2" t="s">
        <v>14</v>
      </c>
      <c r="AS151" s="2">
        <v>2012</v>
      </c>
      <c r="AT151" s="2">
        <v>2014</v>
      </c>
    </row>
    <row r="152" spans="1:46" ht="12.75">
      <c r="A152" s="2">
        <v>9971</v>
      </c>
      <c r="C152" s="48" t="s">
        <v>815</v>
      </c>
      <c r="D152" s="2" t="s">
        <v>262</v>
      </c>
      <c r="E152" s="2" t="s">
        <v>840</v>
      </c>
      <c r="F152" s="2" t="s">
        <v>793</v>
      </c>
      <c r="G152" s="2">
        <v>8</v>
      </c>
      <c r="H152" s="2">
        <v>12</v>
      </c>
      <c r="I152" s="2">
        <v>8</v>
      </c>
      <c r="J152" s="2">
        <v>12</v>
      </c>
      <c r="K152" s="2">
        <v>8</v>
      </c>
      <c r="L152" s="2">
        <v>12</v>
      </c>
      <c r="M152" s="46">
        <v>-118.300183</v>
      </c>
      <c r="N152" s="46">
        <v>33.68065</v>
      </c>
      <c r="O152" s="2">
        <v>-50</v>
      </c>
      <c r="P152" s="2" t="s">
        <v>263</v>
      </c>
      <c r="Q152" s="2" t="s">
        <v>374</v>
      </c>
      <c r="R152" s="2">
        <v>1044</v>
      </c>
      <c r="S152" s="2" t="str">
        <f t="shared" si="18"/>
        <v>PVL10-50-BC3-8-12 cm-1044</v>
      </c>
      <c r="T152" s="31" t="s">
        <v>12</v>
      </c>
      <c r="U152" s="2" t="s">
        <v>13</v>
      </c>
      <c r="V152" s="5">
        <v>0.075</v>
      </c>
      <c r="W152" s="5">
        <v>0.034</v>
      </c>
      <c r="X152" s="5">
        <v>0.049</v>
      </c>
      <c r="Y152" s="5">
        <v>0.038</v>
      </c>
      <c r="Z152" s="5">
        <v>11934</v>
      </c>
      <c r="AA152" s="5">
        <v>897</v>
      </c>
      <c r="AB152" s="5">
        <v>6837</v>
      </c>
      <c r="AC152" s="5">
        <v>231</v>
      </c>
      <c r="AD152" s="5">
        <v>7935</v>
      </c>
      <c r="AE152" s="5">
        <v>385</v>
      </c>
      <c r="AF152" s="5">
        <v>11140</v>
      </c>
      <c r="AG152" s="5">
        <v>419</v>
      </c>
      <c r="AH152" s="5">
        <v>2790</v>
      </c>
      <c r="AI152" s="15">
        <v>920</v>
      </c>
      <c r="AJ152" s="15">
        <v>507</v>
      </c>
      <c r="AK152" s="15">
        <v>596</v>
      </c>
      <c r="AL152" s="15">
        <v>829</v>
      </c>
      <c r="AM152" s="6">
        <v>40.1327339349958</v>
      </c>
      <c r="AN152" s="6">
        <v>14.8514023851669</v>
      </c>
      <c r="AO152" s="6">
        <v>145.438595785109</v>
      </c>
      <c r="AP152" s="2" t="s">
        <v>14</v>
      </c>
      <c r="AQ152" s="2" t="s">
        <v>14</v>
      </c>
      <c r="AR152" s="2" t="s">
        <v>14</v>
      </c>
      <c r="AS152" s="2">
        <v>2012</v>
      </c>
      <c r="AT152" s="2">
        <v>2014</v>
      </c>
    </row>
    <row r="153" spans="1:46" ht="12.75">
      <c r="A153" s="2">
        <v>9972</v>
      </c>
      <c r="C153" s="48" t="s">
        <v>815</v>
      </c>
      <c r="D153" s="2" t="s">
        <v>262</v>
      </c>
      <c r="E153" s="2" t="s">
        <v>840</v>
      </c>
      <c r="F153" s="2" t="s">
        <v>793</v>
      </c>
      <c r="G153" s="2">
        <v>8</v>
      </c>
      <c r="H153" s="2">
        <v>12</v>
      </c>
      <c r="I153" s="2">
        <v>8</v>
      </c>
      <c r="J153" s="2">
        <v>12</v>
      </c>
      <c r="K153" s="2">
        <v>8</v>
      </c>
      <c r="L153" s="2">
        <v>12</v>
      </c>
      <c r="M153" s="46">
        <v>-118.300183</v>
      </c>
      <c r="N153" s="46">
        <v>33.68065</v>
      </c>
      <c r="O153" s="2">
        <v>-50</v>
      </c>
      <c r="P153" s="2" t="s">
        <v>263</v>
      </c>
      <c r="Q153" s="2" t="s">
        <v>374</v>
      </c>
      <c r="R153" s="2">
        <v>1045</v>
      </c>
      <c r="S153" s="2" t="str">
        <f t="shared" si="18"/>
        <v>PVL10-50-BC3-8-12 cm-1045</v>
      </c>
      <c r="T153" s="31" t="s">
        <v>12</v>
      </c>
      <c r="U153" s="2" t="s">
        <v>13</v>
      </c>
      <c r="V153" s="5">
        <v>0.092</v>
      </c>
      <c r="W153" s="5">
        <v>0.044</v>
      </c>
      <c r="X153" s="5">
        <v>0.059</v>
      </c>
      <c r="Y153" s="5">
        <v>0.045</v>
      </c>
      <c r="Z153" s="5">
        <v>12806</v>
      </c>
      <c r="AA153" s="5">
        <v>1183</v>
      </c>
      <c r="AB153" s="5">
        <v>6411</v>
      </c>
      <c r="AC153" s="5">
        <v>283</v>
      </c>
      <c r="AD153" s="5">
        <v>8351</v>
      </c>
      <c r="AE153" s="5">
        <v>496</v>
      </c>
      <c r="AF153" s="5">
        <v>10129</v>
      </c>
      <c r="AG153" s="5">
        <v>458</v>
      </c>
      <c r="AH153" s="5">
        <v>2752</v>
      </c>
      <c r="AI153" s="15">
        <v>1017</v>
      </c>
      <c r="AJ153" s="15">
        <v>487</v>
      </c>
      <c r="AK153" s="15">
        <v>643</v>
      </c>
      <c r="AL153" s="15">
        <v>769</v>
      </c>
      <c r="AM153" s="6">
        <v>82.2208234799022</v>
      </c>
      <c r="AN153" s="6">
        <v>34.8093888219613</v>
      </c>
      <c r="AO153" s="6">
        <v>252.523165179193</v>
      </c>
      <c r="AP153" s="2" t="s">
        <v>14</v>
      </c>
      <c r="AQ153" s="2" t="s">
        <v>14</v>
      </c>
      <c r="AR153" s="2" t="s">
        <v>14</v>
      </c>
      <c r="AS153" s="2">
        <v>2012</v>
      </c>
      <c r="AT153" s="2">
        <v>2014</v>
      </c>
    </row>
    <row r="154" spans="1:46" ht="12.75">
      <c r="A154" s="2">
        <v>9973</v>
      </c>
      <c r="C154" s="48" t="s">
        <v>815</v>
      </c>
      <c r="D154" s="2" t="s">
        <v>262</v>
      </c>
      <c r="E154" s="2" t="s">
        <v>840</v>
      </c>
      <c r="F154" s="2" t="s">
        <v>793</v>
      </c>
      <c r="G154" s="2">
        <v>8</v>
      </c>
      <c r="H154" s="2">
        <v>12</v>
      </c>
      <c r="I154" s="2">
        <v>8</v>
      </c>
      <c r="J154" s="2">
        <v>12</v>
      </c>
      <c r="K154" s="2">
        <v>8</v>
      </c>
      <c r="L154" s="2">
        <v>12</v>
      </c>
      <c r="M154" s="46">
        <v>-118.300183</v>
      </c>
      <c r="N154" s="46">
        <v>33.68065</v>
      </c>
      <c r="O154" s="2">
        <v>-50</v>
      </c>
      <c r="P154" s="2" t="s">
        <v>263</v>
      </c>
      <c r="Q154" s="2" t="s">
        <v>374</v>
      </c>
      <c r="R154" s="2">
        <v>1046</v>
      </c>
      <c r="S154" s="2" t="str">
        <f t="shared" si="18"/>
        <v>PVL10-50-BC3-8-12 cm-1046</v>
      </c>
      <c r="T154" s="31" t="s">
        <v>12</v>
      </c>
      <c r="U154" s="2" t="s">
        <v>13</v>
      </c>
      <c r="V154" s="5">
        <v>0.073</v>
      </c>
      <c r="W154" s="5">
        <v>0.031</v>
      </c>
      <c r="X154" s="5">
        <v>0.048</v>
      </c>
      <c r="Y154" s="5">
        <v>0.035</v>
      </c>
      <c r="Z154" s="5">
        <v>13676</v>
      </c>
      <c r="AA154" s="5">
        <v>994</v>
      </c>
      <c r="AB154" s="5">
        <v>8071</v>
      </c>
      <c r="AC154" s="5">
        <v>248</v>
      </c>
      <c r="AD154" s="5">
        <v>7748</v>
      </c>
      <c r="AE154" s="5">
        <v>375</v>
      </c>
      <c r="AF154" s="5">
        <v>11803</v>
      </c>
      <c r="AG154" s="5">
        <v>409</v>
      </c>
      <c r="AH154" s="5">
        <v>2830</v>
      </c>
      <c r="AI154" s="15">
        <v>1037</v>
      </c>
      <c r="AJ154" s="15">
        <v>588</v>
      </c>
      <c r="AK154" s="15">
        <v>574</v>
      </c>
      <c r="AL154" s="15">
        <v>863</v>
      </c>
      <c r="AM154" s="6">
        <v>36.4801123596174</v>
      </c>
      <c r="AN154" s="6">
        <v>13.2540731383831</v>
      </c>
      <c r="AO154" s="6">
        <v>134.619752357409</v>
      </c>
      <c r="AP154" s="2" t="s">
        <v>14</v>
      </c>
      <c r="AQ154" s="2" t="s">
        <v>14</v>
      </c>
      <c r="AR154" s="2" t="s">
        <v>14</v>
      </c>
      <c r="AS154" s="2">
        <v>2012</v>
      </c>
      <c r="AT154" s="2">
        <v>2014</v>
      </c>
    </row>
    <row r="155" spans="1:46" ht="12.75">
      <c r="A155" s="2">
        <v>9974</v>
      </c>
      <c r="C155" s="48" t="s">
        <v>815</v>
      </c>
      <c r="D155" s="2" t="s">
        <v>262</v>
      </c>
      <c r="E155" s="2" t="s">
        <v>840</v>
      </c>
      <c r="F155" s="2" t="s">
        <v>793</v>
      </c>
      <c r="G155" s="2">
        <v>8</v>
      </c>
      <c r="H155" s="2">
        <v>12</v>
      </c>
      <c r="I155" s="2">
        <v>8</v>
      </c>
      <c r="J155" s="2">
        <v>12</v>
      </c>
      <c r="K155" s="2">
        <v>8</v>
      </c>
      <c r="L155" s="2">
        <v>12</v>
      </c>
      <c r="M155" s="46">
        <v>-118.300183</v>
      </c>
      <c r="N155" s="46">
        <v>33.68065</v>
      </c>
      <c r="O155" s="2">
        <v>-50</v>
      </c>
      <c r="P155" s="2" t="s">
        <v>263</v>
      </c>
      <c r="Q155" s="2" t="s">
        <v>374</v>
      </c>
      <c r="R155" s="2">
        <v>1047</v>
      </c>
      <c r="S155" s="2" t="str">
        <f t="shared" si="18"/>
        <v>PVL10-50-BC3-8-12 cm-1047</v>
      </c>
      <c r="T155" s="31" t="s">
        <v>12</v>
      </c>
      <c r="U155" s="2" t="s">
        <v>13</v>
      </c>
      <c r="V155" s="5">
        <v>0.253</v>
      </c>
      <c r="W155" s="5">
        <v>0.08</v>
      </c>
      <c r="X155" s="5">
        <v>0.215</v>
      </c>
      <c r="Y155" s="5">
        <v>0.123</v>
      </c>
      <c r="Z155" s="5">
        <v>14782</v>
      </c>
      <c r="AA155" s="5">
        <v>3746</v>
      </c>
      <c r="AB155" s="5">
        <v>8458</v>
      </c>
      <c r="AC155" s="5">
        <v>674</v>
      </c>
      <c r="AD155" s="5">
        <v>6337</v>
      </c>
      <c r="AE155" s="5">
        <v>1362</v>
      </c>
      <c r="AF155" s="5">
        <v>10816</v>
      </c>
      <c r="AG155" s="5">
        <v>1334</v>
      </c>
      <c r="AH155" s="5">
        <v>3025</v>
      </c>
      <c r="AI155" s="15">
        <v>1225</v>
      </c>
      <c r="AJ155" s="15">
        <v>604</v>
      </c>
      <c r="AK155" s="15">
        <v>509</v>
      </c>
      <c r="AL155" s="15">
        <v>803</v>
      </c>
      <c r="AM155" s="6">
        <v>2806.17677760937</v>
      </c>
      <c r="AN155" s="6">
        <v>2238.08001916249</v>
      </c>
      <c r="AO155" s="6">
        <v>3817.68916906778</v>
      </c>
      <c r="AP155" s="2" t="s">
        <v>14</v>
      </c>
      <c r="AQ155" s="2" t="s">
        <v>14</v>
      </c>
      <c r="AR155" s="2" t="s">
        <v>14</v>
      </c>
      <c r="AS155" s="2">
        <v>2012</v>
      </c>
      <c r="AT155" s="2">
        <v>2014</v>
      </c>
    </row>
    <row r="156" spans="1:46" ht="12.75">
      <c r="A156" s="2">
        <v>9975</v>
      </c>
      <c r="C156" s="48" t="s">
        <v>815</v>
      </c>
      <c r="D156" s="2" t="s">
        <v>262</v>
      </c>
      <c r="E156" s="2" t="s">
        <v>840</v>
      </c>
      <c r="F156" s="2" t="s">
        <v>793</v>
      </c>
      <c r="G156" s="2">
        <v>8</v>
      </c>
      <c r="H156" s="2">
        <v>12</v>
      </c>
      <c r="I156" s="2">
        <v>8</v>
      </c>
      <c r="J156" s="2">
        <v>12</v>
      </c>
      <c r="K156" s="2">
        <v>8</v>
      </c>
      <c r="L156" s="2">
        <v>12</v>
      </c>
      <c r="M156" s="46">
        <v>-118.300183</v>
      </c>
      <c r="N156" s="46">
        <v>33.68065</v>
      </c>
      <c r="O156" s="2">
        <v>-50</v>
      </c>
      <c r="P156" s="2" t="s">
        <v>263</v>
      </c>
      <c r="Q156" s="2" t="s">
        <v>374</v>
      </c>
      <c r="R156" s="2">
        <v>1048</v>
      </c>
      <c r="S156" s="2" t="str">
        <f t="shared" si="18"/>
        <v>PVL10-50-BC3-8-12 cm-1048</v>
      </c>
      <c r="T156" s="31" t="s">
        <v>12</v>
      </c>
      <c r="U156" s="2" t="s">
        <v>13</v>
      </c>
      <c r="V156" s="5">
        <v>0.08</v>
      </c>
      <c r="W156" s="5">
        <v>0.038</v>
      </c>
      <c r="X156" s="5">
        <v>0.028</v>
      </c>
      <c r="Y156" s="5">
        <v>0.03</v>
      </c>
      <c r="Z156" s="5">
        <v>16311</v>
      </c>
      <c r="AA156" s="5">
        <v>1311</v>
      </c>
      <c r="AB156" s="5">
        <v>8017</v>
      </c>
      <c r="AC156" s="5">
        <v>306</v>
      </c>
      <c r="AD156" s="5">
        <v>15782</v>
      </c>
      <c r="AE156" s="5">
        <v>437</v>
      </c>
      <c r="AF156" s="5">
        <v>19954</v>
      </c>
      <c r="AG156" s="5">
        <v>603</v>
      </c>
      <c r="AH156" s="5">
        <v>2916</v>
      </c>
      <c r="AI156" s="15">
        <v>1209</v>
      </c>
      <c r="AJ156" s="15">
        <v>571</v>
      </c>
      <c r="AK156" s="15">
        <v>1113</v>
      </c>
      <c r="AL156" s="15">
        <v>1410</v>
      </c>
      <c r="AM156" s="6">
        <v>50.2303186276653</v>
      </c>
      <c r="AN156" s="6">
        <v>19.4368603605475</v>
      </c>
      <c r="AO156" s="6">
        <v>175.179110132651</v>
      </c>
      <c r="AP156" s="2" t="s">
        <v>14</v>
      </c>
      <c r="AQ156" s="2" t="s">
        <v>14</v>
      </c>
      <c r="AR156" s="2" t="s">
        <v>14</v>
      </c>
      <c r="AS156" s="2">
        <v>2012</v>
      </c>
      <c r="AT156" s="2">
        <v>2014</v>
      </c>
    </row>
    <row r="157" spans="1:46" ht="12.75">
      <c r="A157" s="2">
        <v>9976</v>
      </c>
      <c r="C157" s="48" t="s">
        <v>815</v>
      </c>
      <c r="D157" s="2" t="s">
        <v>262</v>
      </c>
      <c r="E157" s="2" t="s">
        <v>840</v>
      </c>
      <c r="F157" s="2" t="s">
        <v>793</v>
      </c>
      <c r="G157" s="2">
        <v>8</v>
      </c>
      <c r="H157" s="2">
        <v>12</v>
      </c>
      <c r="I157" s="2">
        <v>8</v>
      </c>
      <c r="J157" s="2">
        <v>12</v>
      </c>
      <c r="K157" s="2">
        <v>8</v>
      </c>
      <c r="L157" s="2">
        <v>12</v>
      </c>
      <c r="M157" s="46">
        <v>-118.300183</v>
      </c>
      <c r="N157" s="46">
        <v>33.68065</v>
      </c>
      <c r="O157" s="2">
        <v>-50</v>
      </c>
      <c r="P157" s="2" t="s">
        <v>263</v>
      </c>
      <c r="Q157" s="2" t="s">
        <v>374</v>
      </c>
      <c r="R157" s="2">
        <v>1049</v>
      </c>
      <c r="S157" s="2" t="str">
        <f t="shared" si="18"/>
        <v>PVL10-50-BC3-8-12 cm-1049</v>
      </c>
      <c r="T157" s="31" t="s">
        <v>12</v>
      </c>
      <c r="U157" s="2" t="s">
        <v>13</v>
      </c>
      <c r="V157" s="5">
        <v>0.065</v>
      </c>
      <c r="W157" s="5">
        <v>0.035</v>
      </c>
      <c r="X157" s="5">
        <v>0.033</v>
      </c>
      <c r="Y157" s="5">
        <v>0.03</v>
      </c>
      <c r="Z157" s="5">
        <v>18883</v>
      </c>
      <c r="AA157" s="5">
        <v>1235</v>
      </c>
      <c r="AB157" s="5">
        <v>11619</v>
      </c>
      <c r="AC157" s="5">
        <v>409</v>
      </c>
      <c r="AD157" s="5">
        <v>17871</v>
      </c>
      <c r="AE157" s="5">
        <v>594</v>
      </c>
      <c r="AF157" s="5">
        <v>21168</v>
      </c>
      <c r="AG157" s="5">
        <v>644</v>
      </c>
      <c r="AH157" s="5">
        <v>3066</v>
      </c>
      <c r="AI157" s="15">
        <v>1312</v>
      </c>
      <c r="AJ157" s="15">
        <v>784</v>
      </c>
      <c r="AK157" s="15">
        <v>1204</v>
      </c>
      <c r="AL157" s="15">
        <v>1423</v>
      </c>
      <c r="AM157" s="6">
        <v>24.3542644453926</v>
      </c>
      <c r="AN157" s="6">
        <v>8.18553162309297</v>
      </c>
      <c r="AO157" s="6">
        <v>98.645408294035</v>
      </c>
      <c r="AP157" s="2" t="s">
        <v>14</v>
      </c>
      <c r="AQ157" s="2" t="s">
        <v>14</v>
      </c>
      <c r="AR157" s="2" t="s">
        <v>14</v>
      </c>
      <c r="AS157" s="2">
        <v>2012</v>
      </c>
      <c r="AT157" s="2">
        <v>2014</v>
      </c>
    </row>
    <row r="158" spans="1:46" ht="12.75">
      <c r="A158" s="2">
        <v>9977</v>
      </c>
      <c r="C158" s="48" t="s">
        <v>815</v>
      </c>
      <c r="D158" s="2" t="s">
        <v>262</v>
      </c>
      <c r="E158" s="2" t="s">
        <v>839</v>
      </c>
      <c r="F158" s="2" t="s">
        <v>793</v>
      </c>
      <c r="G158" s="2">
        <v>12</v>
      </c>
      <c r="H158" s="2">
        <v>16</v>
      </c>
      <c r="I158" s="2">
        <v>12</v>
      </c>
      <c r="J158" s="2">
        <v>16</v>
      </c>
      <c r="K158" s="2">
        <v>12</v>
      </c>
      <c r="L158" s="2">
        <v>16</v>
      </c>
      <c r="M158" s="46">
        <v>-118.300183</v>
      </c>
      <c r="N158" s="46">
        <v>33.68065</v>
      </c>
      <c r="O158" s="2">
        <v>-50</v>
      </c>
      <c r="P158" s="2" t="s">
        <v>263</v>
      </c>
      <c r="Q158" s="2" t="s">
        <v>374</v>
      </c>
      <c r="R158" s="2">
        <v>1050</v>
      </c>
      <c r="S158" s="2" t="str">
        <f t="shared" si="18"/>
        <v>PVL10-50-BC3-12-16 cm-1050</v>
      </c>
      <c r="T158" s="31" t="s">
        <v>12</v>
      </c>
      <c r="U158" s="2" t="s">
        <v>13</v>
      </c>
      <c r="V158" s="5">
        <v>0.069</v>
      </c>
      <c r="W158" s="5">
        <v>0.025</v>
      </c>
      <c r="X158" s="5">
        <v>0.04</v>
      </c>
      <c r="Y158" s="5">
        <v>0.022</v>
      </c>
      <c r="Z158" s="5">
        <v>17309</v>
      </c>
      <c r="AA158" s="5">
        <v>1187</v>
      </c>
      <c r="AB158" s="5">
        <v>9687</v>
      </c>
      <c r="AC158" s="5">
        <v>239</v>
      </c>
      <c r="AD158" s="5">
        <v>10167</v>
      </c>
      <c r="AE158" s="5">
        <v>408</v>
      </c>
      <c r="AF158" s="5">
        <v>15157</v>
      </c>
      <c r="AG158" s="5">
        <v>328</v>
      </c>
      <c r="AH158" s="5">
        <v>2844</v>
      </c>
      <c r="AI158" s="15">
        <v>1301</v>
      </c>
      <c r="AJ158" s="15">
        <v>698</v>
      </c>
      <c r="AK158" s="15">
        <v>744</v>
      </c>
      <c r="AL158" s="15">
        <v>1089</v>
      </c>
      <c r="AM158" s="6">
        <v>29.9881338004045</v>
      </c>
      <c r="AN158" s="6">
        <v>10.4953064418474</v>
      </c>
      <c r="AO158" s="6">
        <v>115.747498351529</v>
      </c>
      <c r="AP158" s="2" t="s">
        <v>14</v>
      </c>
      <c r="AQ158" s="2" t="s">
        <v>14</v>
      </c>
      <c r="AR158" s="2" t="s">
        <v>14</v>
      </c>
      <c r="AS158" s="2">
        <v>2012</v>
      </c>
      <c r="AT158" s="2">
        <v>2014</v>
      </c>
    </row>
    <row r="159" spans="1:46" ht="12.75">
      <c r="A159" s="2">
        <v>9978</v>
      </c>
      <c r="C159" s="48" t="s">
        <v>815</v>
      </c>
      <c r="D159" s="2" t="s">
        <v>262</v>
      </c>
      <c r="E159" s="2" t="s">
        <v>839</v>
      </c>
      <c r="F159" s="2" t="s">
        <v>793</v>
      </c>
      <c r="G159" s="2">
        <v>12</v>
      </c>
      <c r="H159" s="2">
        <v>16</v>
      </c>
      <c r="I159" s="2">
        <v>12</v>
      </c>
      <c r="J159" s="2">
        <v>16</v>
      </c>
      <c r="K159" s="2">
        <v>12</v>
      </c>
      <c r="L159" s="2">
        <v>16</v>
      </c>
      <c r="M159" s="46">
        <v>-118.300183</v>
      </c>
      <c r="N159" s="46">
        <v>33.68065</v>
      </c>
      <c r="O159" s="2">
        <v>-50</v>
      </c>
      <c r="P159" s="2" t="s">
        <v>263</v>
      </c>
      <c r="Q159" s="2" t="s">
        <v>374</v>
      </c>
      <c r="R159" s="2">
        <v>1051</v>
      </c>
      <c r="S159" s="2" t="str">
        <f t="shared" si="18"/>
        <v>PVL10-50-BC3-12-16 cm-1051</v>
      </c>
      <c r="T159" s="31" t="s">
        <v>12</v>
      </c>
      <c r="U159" s="2" t="s">
        <v>13</v>
      </c>
      <c r="V159" s="5">
        <v>0.075</v>
      </c>
      <c r="W159" s="5">
        <v>0.029</v>
      </c>
      <c r="X159" s="5">
        <v>0.05</v>
      </c>
      <c r="Y159" s="5">
        <v>0.03</v>
      </c>
      <c r="Z159" s="5">
        <v>12550</v>
      </c>
      <c r="AA159" s="5">
        <v>937</v>
      </c>
      <c r="AB159" s="5">
        <v>6650</v>
      </c>
      <c r="AC159" s="5">
        <v>190</v>
      </c>
      <c r="AD159" s="5">
        <v>7113</v>
      </c>
      <c r="AE159" s="5">
        <v>354</v>
      </c>
      <c r="AF159" s="5">
        <v>9449</v>
      </c>
      <c r="AG159" s="5">
        <v>281</v>
      </c>
      <c r="AH159" s="5">
        <v>2934</v>
      </c>
      <c r="AI159" s="15">
        <v>919</v>
      </c>
      <c r="AJ159" s="15">
        <v>466</v>
      </c>
      <c r="AK159" s="15">
        <v>509</v>
      </c>
      <c r="AL159" s="15">
        <v>663</v>
      </c>
      <c r="AM159" s="6">
        <v>40.1327339349958</v>
      </c>
      <c r="AN159" s="6">
        <v>14.8514023851669</v>
      </c>
      <c r="AO159" s="6">
        <v>145.438595785109</v>
      </c>
      <c r="AP159" s="2" t="s">
        <v>14</v>
      </c>
      <c r="AQ159" s="2" t="s">
        <v>14</v>
      </c>
      <c r="AR159" s="2" t="s">
        <v>14</v>
      </c>
      <c r="AS159" s="2">
        <v>2012</v>
      </c>
      <c r="AT159" s="2">
        <v>2014</v>
      </c>
    </row>
    <row r="160" spans="1:46" ht="12.75">
      <c r="A160" s="2">
        <v>9979</v>
      </c>
      <c r="C160" s="48" t="s">
        <v>815</v>
      </c>
      <c r="D160" s="2" t="s">
        <v>262</v>
      </c>
      <c r="E160" s="2" t="s">
        <v>839</v>
      </c>
      <c r="F160" s="2" t="s">
        <v>793</v>
      </c>
      <c r="G160" s="2">
        <v>12</v>
      </c>
      <c r="H160" s="2">
        <v>16</v>
      </c>
      <c r="I160" s="2">
        <v>12</v>
      </c>
      <c r="J160" s="2">
        <v>16</v>
      </c>
      <c r="K160" s="2">
        <v>12</v>
      </c>
      <c r="L160" s="2">
        <v>16</v>
      </c>
      <c r="M160" s="46">
        <v>-118.300183</v>
      </c>
      <c r="N160" s="46">
        <v>33.68065</v>
      </c>
      <c r="O160" s="2">
        <v>-50</v>
      </c>
      <c r="P160" s="2" t="s">
        <v>263</v>
      </c>
      <c r="Q160" s="2" t="s">
        <v>374</v>
      </c>
      <c r="R160" s="2">
        <v>1052</v>
      </c>
      <c r="S160" s="2" t="str">
        <f t="shared" si="18"/>
        <v>PVL10-50-BC3-12-16 cm-1052</v>
      </c>
      <c r="T160" s="31" t="s">
        <v>12</v>
      </c>
      <c r="U160" s="2" t="s">
        <v>13</v>
      </c>
      <c r="V160" s="5">
        <v>0.057</v>
      </c>
      <c r="W160" s="5">
        <v>0.026</v>
      </c>
      <c r="X160" s="5">
        <v>0.044</v>
      </c>
      <c r="Y160" s="5">
        <v>0.025</v>
      </c>
      <c r="Z160" s="5">
        <v>11445</v>
      </c>
      <c r="AA160" s="5">
        <v>656</v>
      </c>
      <c r="AB160" s="5">
        <v>8226</v>
      </c>
      <c r="AC160" s="5">
        <v>217</v>
      </c>
      <c r="AD160" s="5">
        <v>6372</v>
      </c>
      <c r="AE160" s="5">
        <v>280</v>
      </c>
      <c r="AF160" s="5">
        <v>15253</v>
      </c>
      <c r="AG160" s="5">
        <v>384</v>
      </c>
      <c r="AH160" s="5">
        <v>2821</v>
      </c>
      <c r="AI160" s="15">
        <v>858</v>
      </c>
      <c r="AJ160" s="15">
        <v>599</v>
      </c>
      <c r="AK160" s="15">
        <v>472</v>
      </c>
      <c r="AL160" s="15">
        <v>1108</v>
      </c>
      <c r="AM160" s="6">
        <v>15.3895935895771</v>
      </c>
      <c r="AN160" s="6">
        <v>4.73854972060515</v>
      </c>
      <c r="AO160" s="6">
        <v>69.4059059151673</v>
      </c>
      <c r="AP160" s="2" t="s">
        <v>14</v>
      </c>
      <c r="AQ160" s="2" t="s">
        <v>14</v>
      </c>
      <c r="AR160" s="2" t="s">
        <v>14</v>
      </c>
      <c r="AS160" s="2">
        <v>2012</v>
      </c>
      <c r="AT160" s="2">
        <v>2014</v>
      </c>
    </row>
    <row r="161" spans="1:46" ht="12.75">
      <c r="A161" s="2">
        <v>9980</v>
      </c>
      <c r="C161" s="48" t="s">
        <v>815</v>
      </c>
      <c r="D161" s="2" t="s">
        <v>262</v>
      </c>
      <c r="E161" s="2" t="s">
        <v>839</v>
      </c>
      <c r="F161" s="2" t="s">
        <v>793</v>
      </c>
      <c r="G161" s="2">
        <v>12</v>
      </c>
      <c r="H161" s="2">
        <v>16</v>
      </c>
      <c r="I161" s="2">
        <v>12</v>
      </c>
      <c r="J161" s="2">
        <v>16</v>
      </c>
      <c r="K161" s="2">
        <v>12</v>
      </c>
      <c r="L161" s="2">
        <v>16</v>
      </c>
      <c r="M161" s="46">
        <v>-118.300183</v>
      </c>
      <c r="N161" s="46">
        <v>33.68065</v>
      </c>
      <c r="O161" s="2">
        <v>-50</v>
      </c>
      <c r="P161" s="2" t="s">
        <v>263</v>
      </c>
      <c r="Q161" s="2" t="s">
        <v>374</v>
      </c>
      <c r="R161" s="2">
        <v>1053</v>
      </c>
      <c r="S161" s="2" t="str">
        <f t="shared" si="18"/>
        <v>PVL10-50-BC3-12-16 cm-1053</v>
      </c>
      <c r="T161" s="31" t="s">
        <v>12</v>
      </c>
      <c r="U161" s="2" t="s">
        <v>13</v>
      </c>
      <c r="V161" s="5">
        <v>0.089</v>
      </c>
      <c r="W161" s="5">
        <v>0.034</v>
      </c>
      <c r="X161" s="5">
        <v>0.068</v>
      </c>
      <c r="Y161" s="5">
        <v>0.03</v>
      </c>
      <c r="Z161" s="5">
        <v>9584</v>
      </c>
      <c r="AA161" s="5">
        <v>856</v>
      </c>
      <c r="AB161" s="5">
        <v>5789</v>
      </c>
      <c r="AC161" s="5">
        <v>197</v>
      </c>
      <c r="AD161" s="5">
        <v>4633</v>
      </c>
      <c r="AE161" s="5">
        <v>314</v>
      </c>
      <c r="AF161" s="5">
        <v>6279</v>
      </c>
      <c r="AG161" s="5">
        <v>191</v>
      </c>
      <c r="AH161" s="5">
        <v>2757</v>
      </c>
      <c r="AI161" s="15">
        <v>757</v>
      </c>
      <c r="AJ161" s="15">
        <v>434</v>
      </c>
      <c r="AK161" s="15">
        <v>359</v>
      </c>
      <c r="AL161" s="15">
        <v>469</v>
      </c>
      <c r="AM161" s="6">
        <v>73.2329780253235</v>
      </c>
      <c r="AN161" s="6">
        <v>30.3155986863455</v>
      </c>
      <c r="AO161" s="6">
        <v>230.776511333117</v>
      </c>
      <c r="AP161" s="2" t="s">
        <v>14</v>
      </c>
      <c r="AQ161" s="2" t="s">
        <v>14</v>
      </c>
      <c r="AR161" s="2" t="s">
        <v>14</v>
      </c>
      <c r="AS161" s="2">
        <v>2012</v>
      </c>
      <c r="AT161" s="2">
        <v>2014</v>
      </c>
    </row>
    <row r="162" spans="1:46" ht="12.75">
      <c r="A162" s="2">
        <v>9981</v>
      </c>
      <c r="C162" s="48" t="s">
        <v>815</v>
      </c>
      <c r="D162" s="2" t="s">
        <v>262</v>
      </c>
      <c r="E162" s="2" t="s">
        <v>839</v>
      </c>
      <c r="F162" s="2" t="s">
        <v>793</v>
      </c>
      <c r="G162" s="2">
        <v>12</v>
      </c>
      <c r="H162" s="2">
        <v>16</v>
      </c>
      <c r="I162" s="2">
        <v>12</v>
      </c>
      <c r="J162" s="2">
        <v>16</v>
      </c>
      <c r="K162" s="2">
        <v>12</v>
      </c>
      <c r="L162" s="2">
        <v>16</v>
      </c>
      <c r="M162" s="46">
        <v>-118.300183</v>
      </c>
      <c r="N162" s="46">
        <v>33.68065</v>
      </c>
      <c r="O162" s="2">
        <v>-50</v>
      </c>
      <c r="P162" s="2" t="s">
        <v>263</v>
      </c>
      <c r="Q162" s="2" t="s">
        <v>374</v>
      </c>
      <c r="R162" s="2">
        <v>1054</v>
      </c>
      <c r="S162" s="2" t="str">
        <f t="shared" si="18"/>
        <v>PVL10-50-BC3-12-16 cm-1054</v>
      </c>
      <c r="T162" s="31" t="s">
        <v>12</v>
      </c>
      <c r="U162" s="2" t="s">
        <v>13</v>
      </c>
      <c r="V162" s="5">
        <v>0.057</v>
      </c>
      <c r="W162" s="5">
        <v>0.03</v>
      </c>
      <c r="X162" s="5">
        <v>0.025</v>
      </c>
      <c r="Y162" s="5">
        <v>0.025</v>
      </c>
      <c r="Z162" s="5">
        <v>8722</v>
      </c>
      <c r="AA162" s="5">
        <v>496</v>
      </c>
      <c r="AB162" s="5">
        <v>5486</v>
      </c>
      <c r="AC162" s="5">
        <v>163</v>
      </c>
      <c r="AD162" s="5">
        <v>8109</v>
      </c>
      <c r="AE162" s="5">
        <v>204</v>
      </c>
      <c r="AF162" s="5">
        <v>11038</v>
      </c>
      <c r="AG162" s="5">
        <v>272</v>
      </c>
      <c r="AH162" s="5">
        <v>3018</v>
      </c>
      <c r="AI162" s="15">
        <v>611</v>
      </c>
      <c r="AJ162" s="15">
        <v>374</v>
      </c>
      <c r="AK162" s="15">
        <v>551</v>
      </c>
      <c r="AL162" s="15">
        <v>750</v>
      </c>
      <c r="AM162" s="6">
        <v>15.3895935895771</v>
      </c>
      <c r="AN162" s="6">
        <v>4.73854972060515</v>
      </c>
      <c r="AO162" s="6">
        <v>69.4059059151673</v>
      </c>
      <c r="AP162" s="2" t="s">
        <v>14</v>
      </c>
      <c r="AQ162" s="2" t="s">
        <v>14</v>
      </c>
      <c r="AR162" s="2" t="s">
        <v>14</v>
      </c>
      <c r="AS162" s="2">
        <v>2012</v>
      </c>
      <c r="AT162" s="2">
        <v>2014</v>
      </c>
    </row>
    <row r="163" spans="1:46" ht="12.75">
      <c r="A163" s="2">
        <v>9982</v>
      </c>
      <c r="C163" s="48" t="s">
        <v>815</v>
      </c>
      <c r="D163" s="2" t="s">
        <v>262</v>
      </c>
      <c r="E163" s="2" t="s">
        <v>839</v>
      </c>
      <c r="F163" s="2" t="s">
        <v>793</v>
      </c>
      <c r="G163" s="2">
        <v>12</v>
      </c>
      <c r="H163" s="2">
        <v>16</v>
      </c>
      <c r="I163" s="2">
        <v>12</v>
      </c>
      <c r="J163" s="2">
        <v>16</v>
      </c>
      <c r="K163" s="2">
        <v>12</v>
      </c>
      <c r="L163" s="2">
        <v>16</v>
      </c>
      <c r="M163" s="46">
        <v>-118.300183</v>
      </c>
      <c r="N163" s="46">
        <v>33.68065</v>
      </c>
      <c r="O163" s="2">
        <v>-50</v>
      </c>
      <c r="P163" s="2" t="s">
        <v>263</v>
      </c>
      <c r="Q163" s="2" t="s">
        <v>374</v>
      </c>
      <c r="R163" s="2">
        <v>1055</v>
      </c>
      <c r="S163" s="2" t="str">
        <f t="shared" si="18"/>
        <v>PVL10-50-BC3-12-16 cm-1055</v>
      </c>
      <c r="T163" s="31" t="s">
        <v>12</v>
      </c>
      <c r="U163" s="2" t="s">
        <v>13</v>
      </c>
      <c r="V163" s="5">
        <v>0.067</v>
      </c>
      <c r="W163" s="5">
        <v>0.031</v>
      </c>
      <c r="X163" s="5">
        <v>0.032</v>
      </c>
      <c r="Y163" s="5">
        <v>0.027</v>
      </c>
      <c r="Z163" s="5">
        <v>12423</v>
      </c>
      <c r="AA163" s="5">
        <v>826</v>
      </c>
      <c r="AB163" s="5">
        <v>6823</v>
      </c>
      <c r="AC163" s="5">
        <v>215</v>
      </c>
      <c r="AD163" s="5">
        <v>11497</v>
      </c>
      <c r="AE163" s="5">
        <v>373</v>
      </c>
      <c r="AF163" s="5">
        <v>15889</v>
      </c>
      <c r="AG163" s="5">
        <v>429</v>
      </c>
      <c r="AH163" s="5">
        <v>3063</v>
      </c>
      <c r="AI163" s="15">
        <v>865</v>
      </c>
      <c r="AJ163" s="15">
        <v>459</v>
      </c>
      <c r="AK163" s="15">
        <v>775</v>
      </c>
      <c r="AL163" s="15">
        <v>1065</v>
      </c>
      <c r="AM163" s="6">
        <v>27.1126818253974</v>
      </c>
      <c r="AN163" s="6">
        <v>9.28595719052024</v>
      </c>
      <c r="AO163" s="6">
        <v>106.981233448401</v>
      </c>
      <c r="AP163" s="2" t="s">
        <v>14</v>
      </c>
      <c r="AQ163" s="2" t="s">
        <v>14</v>
      </c>
      <c r="AR163" s="2" t="s">
        <v>14</v>
      </c>
      <c r="AS163" s="2">
        <v>2012</v>
      </c>
      <c r="AT163" s="2">
        <v>2014</v>
      </c>
    </row>
    <row r="164" spans="1:46" ht="12.75">
      <c r="A164" s="2">
        <v>9983</v>
      </c>
      <c r="C164" s="48" t="s">
        <v>815</v>
      </c>
      <c r="D164" s="2" t="s">
        <v>262</v>
      </c>
      <c r="E164" s="2" t="s">
        <v>839</v>
      </c>
      <c r="F164" s="2" t="s">
        <v>793</v>
      </c>
      <c r="G164" s="2">
        <v>12</v>
      </c>
      <c r="H164" s="2">
        <v>16</v>
      </c>
      <c r="I164" s="2">
        <v>12</v>
      </c>
      <c r="J164" s="2">
        <v>16</v>
      </c>
      <c r="K164" s="2">
        <v>12</v>
      </c>
      <c r="L164" s="2">
        <v>16</v>
      </c>
      <c r="M164" s="46">
        <v>-118.300183</v>
      </c>
      <c r="N164" s="46">
        <v>33.68065</v>
      </c>
      <c r="O164" s="2">
        <v>-50</v>
      </c>
      <c r="P164" s="2" t="s">
        <v>263</v>
      </c>
      <c r="Q164" s="2" t="s">
        <v>374</v>
      </c>
      <c r="R164" s="2">
        <v>1056</v>
      </c>
      <c r="S164" s="2" t="str">
        <f t="shared" si="18"/>
        <v>PVL10-50-BC3-12-16 cm-1056</v>
      </c>
      <c r="T164" s="31" t="s">
        <v>12</v>
      </c>
      <c r="U164" s="2" t="s">
        <v>13</v>
      </c>
      <c r="V164" s="5">
        <v>0.078</v>
      </c>
      <c r="W164" s="5">
        <v>0.032</v>
      </c>
      <c r="X164" s="5">
        <v>0.039</v>
      </c>
      <c r="Y164" s="5">
        <v>0.029</v>
      </c>
      <c r="Z164" s="5">
        <v>12821</v>
      </c>
      <c r="AA164" s="5">
        <v>1001</v>
      </c>
      <c r="AB164" s="5">
        <v>6516</v>
      </c>
      <c r="AC164" s="5">
        <v>207</v>
      </c>
      <c r="AD164" s="5">
        <v>8817</v>
      </c>
      <c r="AE164" s="5">
        <v>348</v>
      </c>
      <c r="AF164" s="5">
        <v>11999</v>
      </c>
      <c r="AG164" s="5">
        <v>343</v>
      </c>
      <c r="AH164" s="5">
        <v>2897</v>
      </c>
      <c r="AI164" s="15">
        <v>954</v>
      </c>
      <c r="AJ164" s="15">
        <v>464</v>
      </c>
      <c r="AK164" s="15">
        <v>633</v>
      </c>
      <c r="AL164" s="15">
        <v>852</v>
      </c>
      <c r="AM164" s="6">
        <v>46.0055230420481</v>
      </c>
      <c r="AN164" s="6">
        <v>17.4897435826926</v>
      </c>
      <c r="AO164" s="6">
        <v>162.963836728394</v>
      </c>
      <c r="AP164" s="2" t="s">
        <v>14</v>
      </c>
      <c r="AQ164" s="2" t="s">
        <v>14</v>
      </c>
      <c r="AR164" s="2" t="s">
        <v>14</v>
      </c>
      <c r="AS164" s="2">
        <v>2012</v>
      </c>
      <c r="AT164" s="2">
        <v>2014</v>
      </c>
    </row>
    <row r="165" spans="1:46" ht="12.75">
      <c r="A165" s="2">
        <v>9984</v>
      </c>
      <c r="C165" s="48" t="s">
        <v>815</v>
      </c>
      <c r="D165" s="2" t="s">
        <v>262</v>
      </c>
      <c r="E165" s="2" t="s">
        <v>839</v>
      </c>
      <c r="F165" s="2" t="s">
        <v>793</v>
      </c>
      <c r="G165" s="2">
        <v>12</v>
      </c>
      <c r="H165" s="2">
        <v>16</v>
      </c>
      <c r="I165" s="2">
        <v>12</v>
      </c>
      <c r="J165" s="2">
        <v>16</v>
      </c>
      <c r="K165" s="2">
        <v>12</v>
      </c>
      <c r="L165" s="2">
        <v>16</v>
      </c>
      <c r="M165" s="46">
        <v>-118.300183</v>
      </c>
      <c r="N165" s="46">
        <v>33.68065</v>
      </c>
      <c r="O165" s="2">
        <v>-50</v>
      </c>
      <c r="P165" s="2" t="s">
        <v>263</v>
      </c>
      <c r="Q165" s="2" t="s">
        <v>374</v>
      </c>
      <c r="R165" s="2">
        <v>1057</v>
      </c>
      <c r="S165" s="2" t="str">
        <f t="shared" si="18"/>
        <v>PVL10-50-BC3-12-16 cm-1057</v>
      </c>
      <c r="T165" s="31" t="s">
        <v>12</v>
      </c>
      <c r="U165" s="2" t="s">
        <v>13</v>
      </c>
      <c r="V165" s="5">
        <v>0.093</v>
      </c>
      <c r="W165" s="5">
        <v>0.041</v>
      </c>
      <c r="X165" s="5">
        <v>0.068</v>
      </c>
      <c r="Y165" s="5">
        <v>0.056</v>
      </c>
      <c r="Z165" s="5">
        <v>9249</v>
      </c>
      <c r="AA165" s="5">
        <v>857</v>
      </c>
      <c r="AB165" s="5">
        <v>4358</v>
      </c>
      <c r="AC165" s="5">
        <v>179</v>
      </c>
      <c r="AD165" s="5">
        <v>3489</v>
      </c>
      <c r="AE165" s="5">
        <v>236</v>
      </c>
      <c r="AF165" s="5">
        <v>5699</v>
      </c>
      <c r="AG165" s="5">
        <v>317</v>
      </c>
      <c r="AH165" s="5">
        <v>2892</v>
      </c>
      <c r="AI165" s="15">
        <v>699</v>
      </c>
      <c r="AJ165" s="15">
        <v>314</v>
      </c>
      <c r="AK165" s="15">
        <v>258</v>
      </c>
      <c r="AL165" s="15">
        <v>416</v>
      </c>
      <c r="AM165" s="6">
        <v>85.4074931846522</v>
      </c>
      <c r="AN165" s="6">
        <v>36.4143306151776</v>
      </c>
      <c r="AO165" s="6">
        <v>259.450286878451</v>
      </c>
      <c r="AP165" s="2" t="s">
        <v>14</v>
      </c>
      <c r="AQ165" s="2" t="s">
        <v>14</v>
      </c>
      <c r="AR165" s="2" t="s">
        <v>14</v>
      </c>
      <c r="AS165" s="2">
        <v>2012</v>
      </c>
      <c r="AT165" s="2">
        <v>2014</v>
      </c>
    </row>
    <row r="166" spans="1:46" ht="12.75">
      <c r="A166" s="2">
        <v>9985</v>
      </c>
      <c r="C166" s="48" t="s">
        <v>815</v>
      </c>
      <c r="D166" s="2" t="s">
        <v>262</v>
      </c>
      <c r="E166" s="2" t="s">
        <v>839</v>
      </c>
      <c r="F166" s="2" t="s">
        <v>793</v>
      </c>
      <c r="G166" s="2">
        <v>12</v>
      </c>
      <c r="H166" s="2">
        <v>16</v>
      </c>
      <c r="I166" s="2">
        <v>12</v>
      </c>
      <c r="J166" s="2">
        <v>16</v>
      </c>
      <c r="K166" s="2">
        <v>12</v>
      </c>
      <c r="L166" s="2">
        <v>16</v>
      </c>
      <c r="M166" s="46">
        <v>-118.300183</v>
      </c>
      <c r="N166" s="46">
        <v>33.68065</v>
      </c>
      <c r="O166" s="2">
        <v>-50</v>
      </c>
      <c r="P166" s="2" t="s">
        <v>263</v>
      </c>
      <c r="Q166" s="2" t="s">
        <v>374</v>
      </c>
      <c r="R166" s="2">
        <v>1058</v>
      </c>
      <c r="S166" s="2" t="str">
        <f t="shared" si="18"/>
        <v>PVL10-50-BC3-12-16 cm-1058</v>
      </c>
      <c r="T166" s="31" t="s">
        <v>12</v>
      </c>
      <c r="U166" s="2" t="s">
        <v>13</v>
      </c>
      <c r="V166" s="5">
        <v>0.077</v>
      </c>
      <c r="W166" s="5">
        <v>0.033</v>
      </c>
      <c r="X166" s="5">
        <v>0.038</v>
      </c>
      <c r="Y166" s="5">
        <v>0.028</v>
      </c>
      <c r="Z166" s="5">
        <v>15821</v>
      </c>
      <c r="AA166" s="5">
        <v>1212</v>
      </c>
      <c r="AB166" s="5">
        <v>8335</v>
      </c>
      <c r="AC166" s="5">
        <v>276</v>
      </c>
      <c r="AD166" s="5">
        <v>12319</v>
      </c>
      <c r="AE166" s="5">
        <v>466</v>
      </c>
      <c r="AF166" s="5">
        <v>15818</v>
      </c>
      <c r="AG166" s="5">
        <v>449</v>
      </c>
      <c r="AH166" s="5">
        <v>2875</v>
      </c>
      <c r="AI166" s="15">
        <v>1185</v>
      </c>
      <c r="AJ166" s="15">
        <v>599</v>
      </c>
      <c r="AK166" s="15">
        <v>889</v>
      </c>
      <c r="AL166" s="15">
        <v>1131</v>
      </c>
      <c r="AM166" s="6">
        <v>43.9497397205436</v>
      </c>
      <c r="AN166" s="6">
        <v>16.573700812427</v>
      </c>
      <c r="AO166" s="6">
        <v>156.976630747741</v>
      </c>
      <c r="AP166" s="2" t="s">
        <v>14</v>
      </c>
      <c r="AQ166" s="2" t="s">
        <v>14</v>
      </c>
      <c r="AR166" s="2" t="s">
        <v>14</v>
      </c>
      <c r="AS166" s="2">
        <v>2012</v>
      </c>
      <c r="AT166" s="2">
        <v>2014</v>
      </c>
    </row>
    <row r="167" spans="1:46" ht="12.75">
      <c r="A167" s="2">
        <v>9986</v>
      </c>
      <c r="C167" s="48" t="s">
        <v>815</v>
      </c>
      <c r="D167" s="2" t="s">
        <v>262</v>
      </c>
      <c r="E167" s="2" t="s">
        <v>839</v>
      </c>
      <c r="F167" s="2" t="s">
        <v>793</v>
      </c>
      <c r="G167" s="2">
        <v>12</v>
      </c>
      <c r="H167" s="2">
        <v>16</v>
      </c>
      <c r="I167" s="2">
        <v>12</v>
      </c>
      <c r="J167" s="2">
        <v>16</v>
      </c>
      <c r="K167" s="2">
        <v>12</v>
      </c>
      <c r="L167" s="2">
        <v>16</v>
      </c>
      <c r="M167" s="46">
        <v>-118.300183</v>
      </c>
      <c r="N167" s="46">
        <v>33.68065</v>
      </c>
      <c r="O167" s="2">
        <v>-50</v>
      </c>
      <c r="P167" s="2" t="s">
        <v>263</v>
      </c>
      <c r="Q167" s="2" t="s">
        <v>374</v>
      </c>
      <c r="R167" s="2">
        <v>1059</v>
      </c>
      <c r="S167" s="2" t="str">
        <f t="shared" si="18"/>
        <v>PVL10-50-BC3-12-16 cm-1059</v>
      </c>
      <c r="T167" s="31" t="s">
        <v>12</v>
      </c>
      <c r="U167" s="2" t="s">
        <v>13</v>
      </c>
      <c r="V167" s="5">
        <v>0.102</v>
      </c>
      <c r="W167" s="5">
        <v>0.047</v>
      </c>
      <c r="X167" s="5">
        <v>0.07</v>
      </c>
      <c r="Y167" s="5">
        <v>0.063</v>
      </c>
      <c r="Z167" s="5">
        <v>8540</v>
      </c>
      <c r="AA167" s="5">
        <v>871</v>
      </c>
      <c r="AB167" s="5">
        <v>4468</v>
      </c>
      <c r="AC167" s="5">
        <v>209</v>
      </c>
      <c r="AD167" s="5">
        <v>3871</v>
      </c>
      <c r="AE167" s="5">
        <v>273</v>
      </c>
      <c r="AF167" s="5">
        <v>5332</v>
      </c>
      <c r="AG167" s="5">
        <v>334</v>
      </c>
      <c r="AH167" s="5">
        <v>2655</v>
      </c>
      <c r="AI167" s="15">
        <v>709</v>
      </c>
      <c r="AJ167" s="15">
        <v>352</v>
      </c>
      <c r="AK167" s="15">
        <v>312</v>
      </c>
      <c r="AL167" s="15">
        <v>427</v>
      </c>
      <c r="AM167" s="6">
        <v>118.215130005279</v>
      </c>
      <c r="AN167" s="6">
        <v>53.5064605000641</v>
      </c>
      <c r="AO167" s="6">
        <v>332.78719138663</v>
      </c>
      <c r="AP167" s="2" t="s">
        <v>14</v>
      </c>
      <c r="AQ167" s="2" t="s">
        <v>14</v>
      </c>
      <c r="AR167" s="2" t="s">
        <v>14</v>
      </c>
      <c r="AS167" s="2">
        <v>2012</v>
      </c>
      <c r="AT167" s="2">
        <v>2014</v>
      </c>
    </row>
    <row r="168" spans="1:46" ht="12.75">
      <c r="A168" s="2">
        <v>9987</v>
      </c>
      <c r="C168" s="48" t="s">
        <v>815</v>
      </c>
      <c r="D168" s="2" t="s">
        <v>262</v>
      </c>
      <c r="E168" s="2" t="s">
        <v>839</v>
      </c>
      <c r="F168" s="2" t="s">
        <v>793</v>
      </c>
      <c r="G168" s="2">
        <v>12</v>
      </c>
      <c r="H168" s="2">
        <v>16</v>
      </c>
      <c r="I168" s="2">
        <v>12</v>
      </c>
      <c r="J168" s="2">
        <v>16</v>
      </c>
      <c r="K168" s="2">
        <v>12</v>
      </c>
      <c r="L168" s="2">
        <v>16</v>
      </c>
      <c r="M168" s="46">
        <v>-118.300183</v>
      </c>
      <c r="N168" s="46">
        <v>33.68065</v>
      </c>
      <c r="O168" s="2">
        <v>-50</v>
      </c>
      <c r="P168" s="2" t="s">
        <v>263</v>
      </c>
      <c r="Q168" s="2" t="s">
        <v>374</v>
      </c>
      <c r="R168" s="2">
        <v>1060</v>
      </c>
      <c r="S168" s="2" t="str">
        <f t="shared" si="18"/>
        <v>PVL10-50-BC3-12-16 cm-1060</v>
      </c>
      <c r="T168" s="31" t="s">
        <v>12</v>
      </c>
      <c r="U168" s="2" t="s">
        <v>13</v>
      </c>
      <c r="V168" s="5">
        <v>0.084</v>
      </c>
      <c r="W168" s="5">
        <v>0.046</v>
      </c>
      <c r="X168" s="5">
        <v>0.035</v>
      </c>
      <c r="Y168" s="5">
        <v>0.036</v>
      </c>
      <c r="Z168" s="5">
        <v>27856</v>
      </c>
      <c r="AA168" s="5">
        <v>2343</v>
      </c>
      <c r="AB168" s="5">
        <v>14262</v>
      </c>
      <c r="AC168" s="5">
        <v>661</v>
      </c>
      <c r="AD168" s="5">
        <v>26523</v>
      </c>
      <c r="AE168" s="5">
        <v>931</v>
      </c>
      <c r="AF168" s="5">
        <v>32028</v>
      </c>
      <c r="AG168" s="5">
        <v>1144</v>
      </c>
      <c r="AH168" s="5">
        <v>4512</v>
      </c>
      <c r="AI168" s="15">
        <v>1339</v>
      </c>
      <c r="AJ168" s="15">
        <v>661</v>
      </c>
      <c r="AK168" s="15">
        <v>1217</v>
      </c>
      <c r="AL168" s="15">
        <v>1470</v>
      </c>
      <c r="AM168" s="6">
        <v>59.6595515683887</v>
      </c>
      <c r="AN168" s="6">
        <v>23.8215865581451</v>
      </c>
      <c r="AO168" s="6">
        <v>198.727739258331</v>
      </c>
      <c r="AP168" s="2" t="s">
        <v>14</v>
      </c>
      <c r="AQ168" s="2" t="s">
        <v>14</v>
      </c>
      <c r="AR168" s="2" t="s">
        <v>14</v>
      </c>
      <c r="AS168" s="2">
        <v>2012</v>
      </c>
      <c r="AT168" s="2">
        <v>2014</v>
      </c>
    </row>
    <row r="169" spans="1:46" ht="12.75">
      <c r="A169" s="2">
        <v>9988</v>
      </c>
      <c r="C169" s="48" t="s">
        <v>815</v>
      </c>
      <c r="D169" s="2" t="s">
        <v>262</v>
      </c>
      <c r="E169" s="2" t="s">
        <v>839</v>
      </c>
      <c r="F169" s="2" t="s">
        <v>793</v>
      </c>
      <c r="G169" s="2">
        <v>12</v>
      </c>
      <c r="H169" s="2">
        <v>16</v>
      </c>
      <c r="I169" s="2">
        <v>12</v>
      </c>
      <c r="J169" s="2">
        <v>16</v>
      </c>
      <c r="K169" s="2">
        <v>12</v>
      </c>
      <c r="L169" s="2">
        <v>16</v>
      </c>
      <c r="M169" s="46">
        <v>-118.300183</v>
      </c>
      <c r="N169" s="46">
        <v>33.68065</v>
      </c>
      <c r="O169" s="2">
        <v>-50</v>
      </c>
      <c r="P169" s="2" t="s">
        <v>263</v>
      </c>
      <c r="Q169" s="2" t="s">
        <v>374</v>
      </c>
      <c r="R169" s="2">
        <v>1061</v>
      </c>
      <c r="S169" s="2" t="str">
        <f t="shared" si="18"/>
        <v>PVL10-50-BC3-12-16 cm-1061</v>
      </c>
      <c r="T169" s="31" t="s">
        <v>12</v>
      </c>
      <c r="U169" s="2" t="s">
        <v>13</v>
      </c>
      <c r="V169" s="5">
        <v>0.066</v>
      </c>
      <c r="W169" s="5">
        <v>0.031</v>
      </c>
      <c r="X169" s="5">
        <v>0.036</v>
      </c>
      <c r="Y169" s="5">
        <v>0.036</v>
      </c>
      <c r="Z169" s="5">
        <v>9499</v>
      </c>
      <c r="AA169" s="5">
        <v>628</v>
      </c>
      <c r="AB169" s="5">
        <v>5349</v>
      </c>
      <c r="AC169" s="5">
        <v>164</v>
      </c>
      <c r="AD169" s="5">
        <v>7461</v>
      </c>
      <c r="AE169" s="5">
        <v>269</v>
      </c>
      <c r="AF169" s="5">
        <v>9865</v>
      </c>
      <c r="AG169" s="5">
        <v>356</v>
      </c>
      <c r="AH169" s="5">
        <v>3004</v>
      </c>
      <c r="AI169" s="15">
        <v>674</v>
      </c>
      <c r="AJ169" s="15">
        <v>367</v>
      </c>
      <c r="AK169" s="15">
        <v>515</v>
      </c>
      <c r="AL169" s="15">
        <v>681</v>
      </c>
      <c r="AM169" s="6">
        <v>25.7069290106523</v>
      </c>
      <c r="AN169" s="6">
        <v>8.72256636467045</v>
      </c>
      <c r="AO169" s="6">
        <v>102.76037546255</v>
      </c>
      <c r="AP169" s="2" t="s">
        <v>14</v>
      </c>
      <c r="AQ169" s="2" t="s">
        <v>14</v>
      </c>
      <c r="AR169" s="2" t="s">
        <v>14</v>
      </c>
      <c r="AS169" s="2">
        <v>2012</v>
      </c>
      <c r="AT169" s="2">
        <v>2014</v>
      </c>
    </row>
    <row r="170" spans="1:46" ht="12.75">
      <c r="A170" s="2">
        <v>9989</v>
      </c>
      <c r="C170" s="48" t="s">
        <v>815</v>
      </c>
      <c r="D170" s="2" t="s">
        <v>262</v>
      </c>
      <c r="E170" s="2" t="s">
        <v>839</v>
      </c>
      <c r="F170" s="2" t="s">
        <v>793</v>
      </c>
      <c r="G170" s="2">
        <v>12</v>
      </c>
      <c r="H170" s="2">
        <v>16</v>
      </c>
      <c r="I170" s="2">
        <v>12</v>
      </c>
      <c r="J170" s="2">
        <v>16</v>
      </c>
      <c r="K170" s="2">
        <v>12</v>
      </c>
      <c r="L170" s="2">
        <v>16</v>
      </c>
      <c r="M170" s="46">
        <v>-118.300183</v>
      </c>
      <c r="N170" s="46">
        <v>33.68065</v>
      </c>
      <c r="O170" s="2">
        <v>-50</v>
      </c>
      <c r="P170" s="2" t="s">
        <v>263</v>
      </c>
      <c r="Q170" s="2" t="s">
        <v>374</v>
      </c>
      <c r="R170" s="2">
        <v>1062</v>
      </c>
      <c r="S170" s="2" t="str">
        <f t="shared" si="18"/>
        <v>PVL10-50-BC3-12-16 cm-1062</v>
      </c>
      <c r="T170" s="31" t="s">
        <v>12</v>
      </c>
      <c r="U170" s="2" t="s">
        <v>13</v>
      </c>
      <c r="V170" s="5">
        <v>0.066</v>
      </c>
      <c r="W170" s="5">
        <v>0.025</v>
      </c>
      <c r="X170" s="5">
        <v>0.045</v>
      </c>
      <c r="Y170" s="5">
        <v>0.016</v>
      </c>
      <c r="Z170" s="5">
        <v>14882</v>
      </c>
      <c r="AA170" s="5">
        <v>985</v>
      </c>
      <c r="AB170" s="5">
        <v>8748</v>
      </c>
      <c r="AC170" s="5">
        <v>223</v>
      </c>
      <c r="AD170" s="5">
        <v>8054</v>
      </c>
      <c r="AE170" s="5">
        <v>361</v>
      </c>
      <c r="AF170" s="5">
        <v>12074</v>
      </c>
      <c r="AG170" s="5">
        <v>199</v>
      </c>
      <c r="AH170" s="5">
        <v>2860</v>
      </c>
      <c r="AI170" s="15">
        <v>1110</v>
      </c>
      <c r="AJ170" s="15">
        <v>627</v>
      </c>
      <c r="AK170" s="15">
        <v>589</v>
      </c>
      <c r="AL170" s="15">
        <v>858</v>
      </c>
      <c r="AM170" s="6">
        <v>25.7069290106523</v>
      </c>
      <c r="AN170" s="6">
        <v>8.72256636467045</v>
      </c>
      <c r="AO170" s="6">
        <v>102.76037546255</v>
      </c>
      <c r="AP170" s="2" t="s">
        <v>14</v>
      </c>
      <c r="AQ170" s="2" t="s">
        <v>14</v>
      </c>
      <c r="AR170" s="2" t="s">
        <v>14</v>
      </c>
      <c r="AS170" s="2">
        <v>2012</v>
      </c>
      <c r="AT170" s="2">
        <v>2014</v>
      </c>
    </row>
    <row r="171" spans="1:46" ht="12.75">
      <c r="A171" s="2">
        <v>9990</v>
      </c>
      <c r="C171" s="48" t="s">
        <v>815</v>
      </c>
      <c r="D171" s="2" t="s">
        <v>262</v>
      </c>
      <c r="E171" s="2" t="s">
        <v>839</v>
      </c>
      <c r="F171" s="2" t="s">
        <v>793</v>
      </c>
      <c r="G171" s="2">
        <v>12</v>
      </c>
      <c r="H171" s="2">
        <v>16</v>
      </c>
      <c r="I171" s="2">
        <v>12</v>
      </c>
      <c r="J171" s="2">
        <v>16</v>
      </c>
      <c r="K171" s="2">
        <v>12</v>
      </c>
      <c r="L171" s="2">
        <v>16</v>
      </c>
      <c r="M171" s="46">
        <v>-118.300183</v>
      </c>
      <c r="N171" s="46">
        <v>33.68065</v>
      </c>
      <c r="O171" s="2">
        <v>-50</v>
      </c>
      <c r="P171" s="2" t="s">
        <v>263</v>
      </c>
      <c r="Q171" s="2" t="s">
        <v>374</v>
      </c>
      <c r="R171" s="2">
        <v>1063</v>
      </c>
      <c r="S171" s="2" t="str">
        <f t="shared" si="18"/>
        <v>PVL10-50-BC3-12-16 cm-1063</v>
      </c>
      <c r="T171" s="31" t="s">
        <v>12</v>
      </c>
      <c r="U171" s="2" t="s">
        <v>13</v>
      </c>
      <c r="V171" s="5">
        <v>0.077</v>
      </c>
      <c r="W171" s="5">
        <v>0.036</v>
      </c>
      <c r="X171" s="5">
        <v>0.045</v>
      </c>
      <c r="Y171" s="5">
        <v>0.032</v>
      </c>
      <c r="Z171" s="5">
        <v>10385</v>
      </c>
      <c r="AA171" s="5">
        <v>805</v>
      </c>
      <c r="AB171" s="5">
        <v>5905</v>
      </c>
      <c r="AC171" s="5">
        <v>211</v>
      </c>
      <c r="AD171" s="5">
        <v>7442</v>
      </c>
      <c r="AE171" s="5">
        <v>336</v>
      </c>
      <c r="AF171" s="5">
        <v>10354</v>
      </c>
      <c r="AG171" s="5">
        <v>328</v>
      </c>
      <c r="AH171" s="5">
        <v>2794</v>
      </c>
      <c r="AI171" s="15">
        <v>801</v>
      </c>
      <c r="AJ171" s="15">
        <v>438</v>
      </c>
      <c r="AK171" s="15">
        <v>557</v>
      </c>
      <c r="AL171" s="15">
        <v>765</v>
      </c>
      <c r="AM171" s="6">
        <v>43.9497397205436</v>
      </c>
      <c r="AN171" s="6">
        <v>16.573700812427</v>
      </c>
      <c r="AO171" s="6">
        <v>156.976630747741</v>
      </c>
      <c r="AP171" s="2" t="s">
        <v>14</v>
      </c>
      <c r="AQ171" s="2" t="s">
        <v>14</v>
      </c>
      <c r="AR171" s="2" t="s">
        <v>14</v>
      </c>
      <c r="AS171" s="2">
        <v>2012</v>
      </c>
      <c r="AT171" s="2">
        <v>2014</v>
      </c>
    </row>
    <row r="172" spans="1:46" ht="12.75">
      <c r="A172" s="2">
        <v>9991</v>
      </c>
      <c r="C172" s="48" t="s">
        <v>815</v>
      </c>
      <c r="D172" s="2" t="s">
        <v>262</v>
      </c>
      <c r="E172" s="2" t="s">
        <v>839</v>
      </c>
      <c r="F172" s="2" t="s">
        <v>793</v>
      </c>
      <c r="G172" s="2">
        <v>12</v>
      </c>
      <c r="H172" s="2">
        <v>16</v>
      </c>
      <c r="I172" s="2">
        <v>12</v>
      </c>
      <c r="J172" s="2">
        <v>16</v>
      </c>
      <c r="K172" s="2">
        <v>12</v>
      </c>
      <c r="L172" s="2">
        <v>16</v>
      </c>
      <c r="M172" s="46">
        <v>-118.300183</v>
      </c>
      <c r="N172" s="46">
        <v>33.68065</v>
      </c>
      <c r="O172" s="2">
        <v>-50</v>
      </c>
      <c r="P172" s="2" t="s">
        <v>263</v>
      </c>
      <c r="Q172" s="2" t="s">
        <v>374</v>
      </c>
      <c r="R172" s="2">
        <v>1064</v>
      </c>
      <c r="S172" s="2" t="str">
        <f t="shared" si="18"/>
        <v>PVL10-50-BC3-12-16 cm-1064</v>
      </c>
      <c r="T172" s="31" t="s">
        <v>12</v>
      </c>
      <c r="U172" s="2" t="s">
        <v>13</v>
      </c>
      <c r="V172" s="5">
        <v>0.066</v>
      </c>
      <c r="W172" s="5">
        <v>0.023</v>
      </c>
      <c r="X172" s="5">
        <v>0.034</v>
      </c>
      <c r="Y172" s="5">
        <v>0.022</v>
      </c>
      <c r="Z172" s="5">
        <v>17451</v>
      </c>
      <c r="AA172" s="5">
        <v>1154</v>
      </c>
      <c r="AB172" s="5">
        <v>8675</v>
      </c>
      <c r="AC172" s="5">
        <v>197</v>
      </c>
      <c r="AD172" s="5">
        <v>12528</v>
      </c>
      <c r="AE172" s="5">
        <v>425</v>
      </c>
      <c r="AF172" s="5">
        <v>15436</v>
      </c>
      <c r="AG172" s="5">
        <v>346</v>
      </c>
      <c r="AH172" s="5">
        <v>3003</v>
      </c>
      <c r="AI172" s="15">
        <v>1239</v>
      </c>
      <c r="AJ172" s="15">
        <v>591</v>
      </c>
      <c r="AK172" s="15">
        <v>863</v>
      </c>
      <c r="AL172" s="15">
        <v>1051</v>
      </c>
      <c r="AM172" s="6">
        <v>25.7069290106523</v>
      </c>
      <c r="AN172" s="6">
        <v>8.72256636467045</v>
      </c>
      <c r="AO172" s="6">
        <v>102.76037546255</v>
      </c>
      <c r="AP172" s="2" t="s">
        <v>14</v>
      </c>
      <c r="AQ172" s="2" t="s">
        <v>14</v>
      </c>
      <c r="AR172" s="2" t="s">
        <v>14</v>
      </c>
      <c r="AS172" s="2">
        <v>2012</v>
      </c>
      <c r="AT172" s="2">
        <v>2014</v>
      </c>
    </row>
    <row r="173" spans="1:46" ht="12.75">
      <c r="A173" s="2">
        <v>9992</v>
      </c>
      <c r="C173" s="48" t="s">
        <v>815</v>
      </c>
      <c r="D173" s="2" t="s">
        <v>262</v>
      </c>
      <c r="E173" s="2" t="s">
        <v>839</v>
      </c>
      <c r="F173" s="2" t="s">
        <v>793</v>
      </c>
      <c r="G173" s="2">
        <v>12</v>
      </c>
      <c r="H173" s="2">
        <v>16</v>
      </c>
      <c r="I173" s="2">
        <v>12</v>
      </c>
      <c r="J173" s="2">
        <v>16</v>
      </c>
      <c r="K173" s="2">
        <v>12</v>
      </c>
      <c r="L173" s="2">
        <v>16</v>
      </c>
      <c r="M173" s="46">
        <v>-118.300183</v>
      </c>
      <c r="N173" s="46">
        <v>33.68065</v>
      </c>
      <c r="O173" s="2">
        <v>-50</v>
      </c>
      <c r="P173" s="2" t="s">
        <v>263</v>
      </c>
      <c r="Q173" s="2" t="s">
        <v>374</v>
      </c>
      <c r="R173" s="2">
        <v>1065</v>
      </c>
      <c r="S173" s="2" t="str">
        <f t="shared" si="18"/>
        <v>PVL10-50-BC3-12-16 cm-1065</v>
      </c>
      <c r="T173" s="31" t="s">
        <v>12</v>
      </c>
      <c r="U173" s="2" t="s">
        <v>13</v>
      </c>
      <c r="V173" s="5">
        <v>0.082</v>
      </c>
      <c r="W173" s="5">
        <v>0.034</v>
      </c>
      <c r="X173" s="5">
        <v>0.031</v>
      </c>
      <c r="Y173" s="5">
        <v>0.034</v>
      </c>
      <c r="Z173" s="5">
        <v>12230</v>
      </c>
      <c r="AA173" s="5">
        <v>1007</v>
      </c>
      <c r="AB173" s="5">
        <v>6843</v>
      </c>
      <c r="AC173" s="5">
        <v>236</v>
      </c>
      <c r="AD173" s="5">
        <v>10995</v>
      </c>
      <c r="AE173" s="5">
        <v>342</v>
      </c>
      <c r="AF173" s="5">
        <v>12842</v>
      </c>
      <c r="AG173" s="5">
        <v>434</v>
      </c>
      <c r="AH173" s="5">
        <v>3000</v>
      </c>
      <c r="AI173" s="15">
        <v>882</v>
      </c>
      <c r="AJ173" s="15">
        <v>472</v>
      </c>
      <c r="AK173" s="15">
        <v>756</v>
      </c>
      <c r="AL173" s="15">
        <v>885</v>
      </c>
      <c r="AM173" s="6">
        <v>54.7773059630601</v>
      </c>
      <c r="AN173" s="6">
        <v>21.5445294225498</v>
      </c>
      <c r="AO173" s="6">
        <v>186.722466688382</v>
      </c>
      <c r="AP173" s="2" t="s">
        <v>14</v>
      </c>
      <c r="AQ173" s="2" t="s">
        <v>14</v>
      </c>
      <c r="AR173" s="2" t="s">
        <v>14</v>
      </c>
      <c r="AS173" s="2">
        <v>2012</v>
      </c>
      <c r="AT173" s="2">
        <v>2014</v>
      </c>
    </row>
    <row r="174" spans="1:46" ht="12.75">
      <c r="A174" s="2">
        <v>9993</v>
      </c>
      <c r="C174" s="48" t="s">
        <v>815</v>
      </c>
      <c r="D174" s="2" t="s">
        <v>262</v>
      </c>
      <c r="E174" s="2" t="s">
        <v>839</v>
      </c>
      <c r="F174" s="2" t="s">
        <v>793</v>
      </c>
      <c r="G174" s="2">
        <v>12</v>
      </c>
      <c r="H174" s="2">
        <v>16</v>
      </c>
      <c r="I174" s="2">
        <v>12</v>
      </c>
      <c r="J174" s="2">
        <v>16</v>
      </c>
      <c r="K174" s="2">
        <v>12</v>
      </c>
      <c r="L174" s="2">
        <v>16</v>
      </c>
      <c r="M174" s="46">
        <v>-118.300183</v>
      </c>
      <c r="N174" s="46">
        <v>33.68065</v>
      </c>
      <c r="O174" s="2">
        <v>-50</v>
      </c>
      <c r="P174" s="2" t="s">
        <v>263</v>
      </c>
      <c r="Q174" s="2" t="s">
        <v>374</v>
      </c>
      <c r="R174" s="2">
        <v>1066</v>
      </c>
      <c r="S174" s="2" t="str">
        <f t="shared" si="18"/>
        <v>PVL10-50-BC3-12-16 cm-1066</v>
      </c>
      <c r="T174" s="31" t="s">
        <v>12</v>
      </c>
      <c r="U174" s="2" t="s">
        <v>13</v>
      </c>
      <c r="V174" s="5">
        <v>0.084</v>
      </c>
      <c r="W174" s="5">
        <v>0.031</v>
      </c>
      <c r="X174" s="5">
        <v>0.065</v>
      </c>
      <c r="Y174" s="5">
        <v>0.034</v>
      </c>
      <c r="Z174" s="5">
        <v>7739</v>
      </c>
      <c r="AA174" s="5">
        <v>650</v>
      </c>
      <c r="AB174" s="5">
        <v>4139</v>
      </c>
      <c r="AC174" s="5">
        <v>130</v>
      </c>
      <c r="AD174" s="5">
        <v>3709</v>
      </c>
      <c r="AE174" s="5">
        <v>243</v>
      </c>
      <c r="AF174" s="5">
        <v>5410</v>
      </c>
      <c r="AG174" s="5">
        <v>182</v>
      </c>
      <c r="AH174" s="5">
        <v>2809</v>
      </c>
      <c r="AI174" s="15">
        <v>597</v>
      </c>
      <c r="AJ174" s="15">
        <v>304</v>
      </c>
      <c r="AK174" s="15">
        <v>281</v>
      </c>
      <c r="AL174" s="15">
        <v>398</v>
      </c>
      <c r="AM174" s="6">
        <v>59.6595515683887</v>
      </c>
      <c r="AN174" s="6">
        <v>23.8215865581451</v>
      </c>
      <c r="AO174" s="6">
        <v>198.727739258331</v>
      </c>
      <c r="AP174" s="2" t="s">
        <v>14</v>
      </c>
      <c r="AQ174" s="2" t="s">
        <v>14</v>
      </c>
      <c r="AR174" s="2" t="s">
        <v>14</v>
      </c>
      <c r="AS174" s="2">
        <v>2012</v>
      </c>
      <c r="AT174" s="2">
        <v>2014</v>
      </c>
    </row>
    <row r="175" spans="1:46" ht="12.75">
      <c r="A175" s="2">
        <v>9994</v>
      </c>
      <c r="C175" s="48" t="s">
        <v>815</v>
      </c>
      <c r="D175" s="2" t="s">
        <v>262</v>
      </c>
      <c r="E175" s="2" t="s">
        <v>839</v>
      </c>
      <c r="F175" s="2" t="s">
        <v>793</v>
      </c>
      <c r="G175" s="2">
        <v>12</v>
      </c>
      <c r="H175" s="2">
        <v>16</v>
      </c>
      <c r="I175" s="2">
        <v>12</v>
      </c>
      <c r="J175" s="2">
        <v>16</v>
      </c>
      <c r="K175" s="2">
        <v>12</v>
      </c>
      <c r="L175" s="2">
        <v>16</v>
      </c>
      <c r="M175" s="46">
        <v>-118.300183</v>
      </c>
      <c r="N175" s="46">
        <v>33.68065</v>
      </c>
      <c r="O175" s="2">
        <v>-50</v>
      </c>
      <c r="P175" s="2" t="s">
        <v>263</v>
      </c>
      <c r="Q175" s="2" t="s">
        <v>374</v>
      </c>
      <c r="R175" s="2">
        <v>1067</v>
      </c>
      <c r="S175" s="2" t="str">
        <f t="shared" si="18"/>
        <v>PVL10-50-BC3-12-16 cm-1067</v>
      </c>
      <c r="T175" s="31" t="s">
        <v>12</v>
      </c>
      <c r="U175" s="2" t="s">
        <v>13</v>
      </c>
      <c r="V175" s="5">
        <v>0.065</v>
      </c>
      <c r="W175" s="5">
        <v>0.03</v>
      </c>
      <c r="X175" s="5">
        <v>0.04</v>
      </c>
      <c r="Y175" s="5">
        <v>0.025</v>
      </c>
      <c r="Z175" s="5">
        <v>15177</v>
      </c>
      <c r="AA175" s="5">
        <v>980</v>
      </c>
      <c r="AB175" s="5">
        <v>7958</v>
      </c>
      <c r="AC175" s="5">
        <v>241</v>
      </c>
      <c r="AD175" s="5">
        <v>8944</v>
      </c>
      <c r="AE175" s="5">
        <v>356</v>
      </c>
      <c r="AF175" s="5">
        <v>12380</v>
      </c>
      <c r="AG175" s="5">
        <v>304</v>
      </c>
      <c r="AH175" s="5">
        <v>2841</v>
      </c>
      <c r="AI175" s="15">
        <v>1138</v>
      </c>
      <c r="AJ175" s="15">
        <v>577</v>
      </c>
      <c r="AK175" s="15">
        <v>655</v>
      </c>
      <c r="AL175" s="15">
        <v>893</v>
      </c>
      <c r="AM175" s="6">
        <v>24.3542644453926</v>
      </c>
      <c r="AN175" s="6">
        <v>8.18553162309297</v>
      </c>
      <c r="AO175" s="6">
        <v>98.645408294035</v>
      </c>
      <c r="AP175" s="2" t="s">
        <v>14</v>
      </c>
      <c r="AQ175" s="2" t="s">
        <v>14</v>
      </c>
      <c r="AR175" s="2" t="s">
        <v>14</v>
      </c>
      <c r="AS175" s="2">
        <v>2012</v>
      </c>
      <c r="AT175" s="2">
        <v>2014</v>
      </c>
    </row>
    <row r="176" spans="1:46" ht="12.75">
      <c r="A176" s="2">
        <v>9995</v>
      </c>
      <c r="C176" s="48" t="s">
        <v>815</v>
      </c>
      <c r="D176" s="2" t="s">
        <v>262</v>
      </c>
      <c r="E176" s="2" t="s">
        <v>839</v>
      </c>
      <c r="F176" s="2" t="s">
        <v>793</v>
      </c>
      <c r="G176" s="2">
        <v>12</v>
      </c>
      <c r="H176" s="2">
        <v>16</v>
      </c>
      <c r="I176" s="2">
        <v>12</v>
      </c>
      <c r="J176" s="2">
        <v>16</v>
      </c>
      <c r="K176" s="2">
        <v>12</v>
      </c>
      <c r="L176" s="2">
        <v>16</v>
      </c>
      <c r="M176" s="46">
        <v>-118.300183</v>
      </c>
      <c r="N176" s="46">
        <v>33.68065</v>
      </c>
      <c r="O176" s="2">
        <v>-50</v>
      </c>
      <c r="P176" s="2" t="s">
        <v>263</v>
      </c>
      <c r="Q176" s="2" t="s">
        <v>374</v>
      </c>
      <c r="R176" s="2">
        <v>1068</v>
      </c>
      <c r="S176" s="2" t="str">
        <f t="shared" si="18"/>
        <v>PVL10-50-BC3-12-16 cm-1068</v>
      </c>
      <c r="T176" s="31" t="s">
        <v>12</v>
      </c>
      <c r="U176" s="2" t="s">
        <v>13</v>
      </c>
      <c r="V176" s="5">
        <v>0.068</v>
      </c>
      <c r="W176" s="5">
        <v>0.028</v>
      </c>
      <c r="X176" s="5">
        <v>0.038</v>
      </c>
      <c r="Y176" s="5">
        <v>0.03</v>
      </c>
      <c r="Z176" s="5">
        <v>10546</v>
      </c>
      <c r="AA176" s="5">
        <v>718</v>
      </c>
      <c r="AB176" s="5">
        <v>5701</v>
      </c>
      <c r="AC176" s="5">
        <v>162</v>
      </c>
      <c r="AD176" s="5">
        <v>8309</v>
      </c>
      <c r="AE176" s="5">
        <v>318</v>
      </c>
      <c r="AF176" s="5">
        <v>11116</v>
      </c>
      <c r="AG176" s="5">
        <v>337</v>
      </c>
      <c r="AH176" s="5">
        <v>2995</v>
      </c>
      <c r="AI176" s="15">
        <v>752</v>
      </c>
      <c r="AJ176" s="15">
        <v>392</v>
      </c>
      <c r="AK176" s="15">
        <v>576</v>
      </c>
      <c r="AL176" s="15">
        <v>765</v>
      </c>
      <c r="AM176" s="6">
        <v>28.5226825349613</v>
      </c>
      <c r="AN176" s="6">
        <v>9.87657512671512</v>
      </c>
      <c r="AO176" s="6">
        <v>111.309065834023</v>
      </c>
      <c r="AP176" s="2" t="s">
        <v>14</v>
      </c>
      <c r="AQ176" s="2" t="s">
        <v>14</v>
      </c>
      <c r="AR176" s="2" t="s">
        <v>14</v>
      </c>
      <c r="AS176" s="2">
        <v>2012</v>
      </c>
      <c r="AT176" s="2">
        <v>2014</v>
      </c>
    </row>
    <row r="177" spans="1:46" ht="12.75">
      <c r="A177" s="2">
        <v>9996</v>
      </c>
      <c r="C177" s="48" t="s">
        <v>815</v>
      </c>
      <c r="D177" s="2" t="s">
        <v>262</v>
      </c>
      <c r="E177" s="2" t="s">
        <v>839</v>
      </c>
      <c r="F177" s="2" t="s">
        <v>793</v>
      </c>
      <c r="G177" s="2">
        <v>12</v>
      </c>
      <c r="H177" s="2">
        <v>16</v>
      </c>
      <c r="I177" s="2">
        <v>12</v>
      </c>
      <c r="J177" s="2">
        <v>16</v>
      </c>
      <c r="K177" s="2">
        <v>12</v>
      </c>
      <c r="L177" s="2">
        <v>16</v>
      </c>
      <c r="M177" s="46">
        <v>-118.300183</v>
      </c>
      <c r="N177" s="46">
        <v>33.68065</v>
      </c>
      <c r="O177" s="2">
        <v>-50</v>
      </c>
      <c r="P177" s="2" t="s">
        <v>263</v>
      </c>
      <c r="Q177" s="2" t="s">
        <v>374</v>
      </c>
      <c r="R177" s="2">
        <v>1069</v>
      </c>
      <c r="S177" s="2" t="str">
        <f t="shared" si="18"/>
        <v>PVL10-50-BC3-12-16 cm-1069</v>
      </c>
      <c r="T177" s="31" t="s">
        <v>12</v>
      </c>
      <c r="U177" s="2" t="s">
        <v>13</v>
      </c>
      <c r="V177" s="5">
        <v>0.065</v>
      </c>
      <c r="W177" s="5">
        <v>0.031</v>
      </c>
      <c r="X177" s="5">
        <v>0.026</v>
      </c>
      <c r="Y177" s="5">
        <v>0.023</v>
      </c>
      <c r="Z177" s="5">
        <v>21913</v>
      </c>
      <c r="AA177" s="5">
        <v>1432</v>
      </c>
      <c r="AB177" s="5">
        <v>12065</v>
      </c>
      <c r="AC177" s="5">
        <v>378</v>
      </c>
      <c r="AD177" s="5">
        <v>21489</v>
      </c>
      <c r="AE177" s="5">
        <v>552</v>
      </c>
      <c r="AF177" s="5">
        <v>26215</v>
      </c>
      <c r="AG177" s="5">
        <v>614</v>
      </c>
      <c r="AH177" s="5">
        <v>3112</v>
      </c>
      <c r="AI177" s="15">
        <v>1500</v>
      </c>
      <c r="AJ177" s="15">
        <v>800</v>
      </c>
      <c r="AK177" s="15">
        <v>1417</v>
      </c>
      <c r="AL177" s="15">
        <v>1724</v>
      </c>
      <c r="AM177" s="6">
        <v>24.3542644453926</v>
      </c>
      <c r="AN177" s="6">
        <v>8.18553162309297</v>
      </c>
      <c r="AO177" s="6">
        <v>98.645408294035</v>
      </c>
      <c r="AP177" s="2" t="s">
        <v>14</v>
      </c>
      <c r="AQ177" s="2" t="s">
        <v>14</v>
      </c>
      <c r="AR177" s="2" t="s">
        <v>14</v>
      </c>
      <c r="AS177" s="2">
        <v>2012</v>
      </c>
      <c r="AT177" s="2">
        <v>2014</v>
      </c>
    </row>
    <row r="178" spans="1:46" ht="12.75">
      <c r="A178" s="2">
        <v>9997</v>
      </c>
      <c r="C178" s="48" t="s">
        <v>815</v>
      </c>
      <c r="D178" s="2" t="s">
        <v>262</v>
      </c>
      <c r="E178" s="2" t="s">
        <v>839</v>
      </c>
      <c r="F178" s="2" t="s">
        <v>793</v>
      </c>
      <c r="G178" s="2">
        <v>12</v>
      </c>
      <c r="H178" s="2">
        <v>16</v>
      </c>
      <c r="I178" s="2">
        <v>12</v>
      </c>
      <c r="J178" s="2">
        <v>16</v>
      </c>
      <c r="K178" s="2">
        <v>12</v>
      </c>
      <c r="L178" s="2">
        <v>16</v>
      </c>
      <c r="M178" s="46">
        <v>-118.300183</v>
      </c>
      <c r="N178" s="46">
        <v>33.68065</v>
      </c>
      <c r="O178" s="2">
        <v>-50</v>
      </c>
      <c r="P178" s="2" t="s">
        <v>263</v>
      </c>
      <c r="Q178" s="2" t="s">
        <v>374</v>
      </c>
      <c r="R178" s="2">
        <v>1070</v>
      </c>
      <c r="S178" s="2" t="str">
        <f t="shared" si="18"/>
        <v>PVL10-50-BC3-12-16 cm-1070</v>
      </c>
      <c r="T178" s="31" t="s">
        <v>12</v>
      </c>
      <c r="U178" s="2" t="s">
        <v>13</v>
      </c>
      <c r="V178" s="5">
        <v>0.068</v>
      </c>
      <c r="W178" s="5">
        <v>0.036</v>
      </c>
      <c r="X178" s="5">
        <v>0.029</v>
      </c>
      <c r="Y178" s="5">
        <v>0.028</v>
      </c>
      <c r="Z178" s="5">
        <v>19137</v>
      </c>
      <c r="AA178" s="5">
        <v>1299</v>
      </c>
      <c r="AB178" s="5">
        <v>10687</v>
      </c>
      <c r="AC178" s="5">
        <v>381</v>
      </c>
      <c r="AD178" s="5">
        <v>18905</v>
      </c>
      <c r="AE178" s="5">
        <v>546</v>
      </c>
      <c r="AF178" s="5">
        <v>24287</v>
      </c>
      <c r="AG178" s="5">
        <v>677</v>
      </c>
      <c r="AH178" s="5">
        <v>2902</v>
      </c>
      <c r="AI178" s="15">
        <v>1409</v>
      </c>
      <c r="AJ178" s="15">
        <v>763</v>
      </c>
      <c r="AK178" s="15">
        <v>1341</v>
      </c>
      <c r="AL178" s="15">
        <v>1721</v>
      </c>
      <c r="AM178" s="6">
        <v>28.5226825349613</v>
      </c>
      <c r="AN178" s="6">
        <v>9.87657512671512</v>
      </c>
      <c r="AO178" s="6">
        <v>111.309065834023</v>
      </c>
      <c r="AP178" s="2" t="s">
        <v>14</v>
      </c>
      <c r="AQ178" s="2" t="s">
        <v>14</v>
      </c>
      <c r="AR178" s="2" t="s">
        <v>14</v>
      </c>
      <c r="AS178" s="2">
        <v>2012</v>
      </c>
      <c r="AT178" s="2">
        <v>2014</v>
      </c>
    </row>
    <row r="179" spans="1:46" ht="12.75">
      <c r="A179" s="2">
        <v>9998</v>
      </c>
      <c r="C179" s="48" t="s">
        <v>815</v>
      </c>
      <c r="D179" s="2" t="s">
        <v>262</v>
      </c>
      <c r="E179" s="2" t="s">
        <v>839</v>
      </c>
      <c r="F179" s="2" t="s">
        <v>793</v>
      </c>
      <c r="G179" s="2">
        <v>12</v>
      </c>
      <c r="H179" s="2">
        <v>16</v>
      </c>
      <c r="I179" s="2">
        <v>12</v>
      </c>
      <c r="J179" s="2">
        <v>16</v>
      </c>
      <c r="K179" s="2">
        <v>12</v>
      </c>
      <c r="L179" s="2">
        <v>16</v>
      </c>
      <c r="M179" s="46">
        <v>-118.300183</v>
      </c>
      <c r="N179" s="46">
        <v>33.68065</v>
      </c>
      <c r="O179" s="2">
        <v>-50</v>
      </c>
      <c r="P179" s="2" t="s">
        <v>263</v>
      </c>
      <c r="Q179" s="2" t="s">
        <v>374</v>
      </c>
      <c r="R179" s="2">
        <v>1071</v>
      </c>
      <c r="S179" s="2" t="str">
        <f t="shared" si="18"/>
        <v>PVL10-50-BC3-12-16 cm-1071</v>
      </c>
      <c r="T179" s="31" t="s">
        <v>12</v>
      </c>
      <c r="U179" s="2" t="s">
        <v>13</v>
      </c>
      <c r="V179" s="5">
        <v>0.245</v>
      </c>
      <c r="W179" s="5">
        <v>0.08</v>
      </c>
      <c r="X179" s="5">
        <v>0.31</v>
      </c>
      <c r="Y179" s="5">
        <v>0.148</v>
      </c>
      <c r="Z179" s="5">
        <v>369</v>
      </c>
      <c r="AA179" s="5">
        <v>91</v>
      </c>
      <c r="AB179" s="5">
        <v>286</v>
      </c>
      <c r="AC179" s="5">
        <v>23</v>
      </c>
      <c r="AD179" s="5">
        <v>311</v>
      </c>
      <c r="AE179" s="5">
        <v>96</v>
      </c>
      <c r="AF179" s="5">
        <v>632</v>
      </c>
      <c r="AG179" s="5">
        <v>93</v>
      </c>
      <c r="AH179" s="5">
        <v>1901</v>
      </c>
      <c r="AI179" s="15">
        <v>48</v>
      </c>
      <c r="AJ179" s="15">
        <v>32</v>
      </c>
      <c r="AK179" s="15">
        <v>43</v>
      </c>
      <c r="AL179" s="15">
        <v>76</v>
      </c>
      <c r="AM179" s="6">
        <v>2508.86879693777</v>
      </c>
      <c r="AN179" s="6">
        <v>1987.20089635215</v>
      </c>
      <c r="AO179" s="6">
        <v>3502.61601752469</v>
      </c>
      <c r="AP179" s="2" t="s">
        <v>14</v>
      </c>
      <c r="AQ179" s="2" t="s">
        <v>14</v>
      </c>
      <c r="AR179" s="2" t="s">
        <v>14</v>
      </c>
      <c r="AS179" s="2">
        <v>2012</v>
      </c>
      <c r="AT179" s="2">
        <v>2014</v>
      </c>
    </row>
    <row r="180" spans="1:46" ht="12.75">
      <c r="A180" s="2">
        <v>9999</v>
      </c>
      <c r="C180" s="48" t="s">
        <v>815</v>
      </c>
      <c r="D180" s="2" t="s">
        <v>262</v>
      </c>
      <c r="E180" s="2" t="s">
        <v>839</v>
      </c>
      <c r="F180" s="2" t="s">
        <v>793</v>
      </c>
      <c r="G180" s="2">
        <v>12</v>
      </c>
      <c r="H180" s="2">
        <v>16</v>
      </c>
      <c r="I180" s="2">
        <v>12</v>
      </c>
      <c r="J180" s="2">
        <v>16</v>
      </c>
      <c r="K180" s="2">
        <v>12</v>
      </c>
      <c r="L180" s="2">
        <v>16</v>
      </c>
      <c r="M180" s="46">
        <v>-118.300183</v>
      </c>
      <c r="N180" s="46">
        <v>33.68065</v>
      </c>
      <c r="O180" s="2">
        <v>-50</v>
      </c>
      <c r="P180" s="2" t="s">
        <v>263</v>
      </c>
      <c r="Q180" s="2" t="s">
        <v>374</v>
      </c>
      <c r="R180" s="2">
        <v>1072</v>
      </c>
      <c r="S180" s="2" t="str">
        <f t="shared" si="18"/>
        <v>PVL10-50-BC3-12-16 cm-1072</v>
      </c>
      <c r="T180" s="31" t="s">
        <v>12</v>
      </c>
      <c r="U180" s="2" t="s">
        <v>13</v>
      </c>
      <c r="V180" s="5">
        <v>0.251</v>
      </c>
      <c r="W180" s="5">
        <v>0.081</v>
      </c>
      <c r="X180" s="5">
        <v>0.25</v>
      </c>
      <c r="Y180" s="5">
        <v>0.124</v>
      </c>
      <c r="Z180" s="5">
        <v>10294</v>
      </c>
      <c r="AA180" s="5">
        <v>2583</v>
      </c>
      <c r="AB180" s="5">
        <v>6253</v>
      </c>
      <c r="AC180" s="5">
        <v>509</v>
      </c>
      <c r="AD180" s="5">
        <v>4372</v>
      </c>
      <c r="AE180" s="5">
        <v>1093</v>
      </c>
      <c r="AF180" s="5">
        <v>8092</v>
      </c>
      <c r="AG180" s="5">
        <v>1004</v>
      </c>
      <c r="AH180" s="5">
        <v>2012</v>
      </c>
      <c r="AI180" s="15">
        <v>1280</v>
      </c>
      <c r="AJ180" s="15">
        <v>672</v>
      </c>
      <c r="AK180" s="15">
        <v>543</v>
      </c>
      <c r="AL180" s="15">
        <v>904</v>
      </c>
      <c r="AM180" s="6">
        <v>2729.47297841678</v>
      </c>
      <c r="AN180" s="6">
        <v>2171.51282532497</v>
      </c>
      <c r="AO180" s="6">
        <v>3729.63003156457</v>
      </c>
      <c r="AP180" s="2" t="s">
        <v>14</v>
      </c>
      <c r="AQ180" s="2" t="s">
        <v>14</v>
      </c>
      <c r="AR180" s="2" t="s">
        <v>14</v>
      </c>
      <c r="AS180" s="2">
        <v>2012</v>
      </c>
      <c r="AT180" s="2">
        <v>2014</v>
      </c>
    </row>
    <row r="181" spans="1:46" ht="12.75">
      <c r="A181" s="2">
        <v>10000</v>
      </c>
      <c r="C181" s="48" t="s">
        <v>815</v>
      </c>
      <c r="D181" s="2" t="s">
        <v>262</v>
      </c>
      <c r="E181" s="2" t="s">
        <v>839</v>
      </c>
      <c r="F181" s="2" t="s">
        <v>793</v>
      </c>
      <c r="G181" s="2">
        <v>12</v>
      </c>
      <c r="H181" s="2">
        <v>16</v>
      </c>
      <c r="I181" s="2">
        <v>12</v>
      </c>
      <c r="J181" s="2">
        <v>16</v>
      </c>
      <c r="K181" s="2">
        <v>12</v>
      </c>
      <c r="L181" s="2">
        <v>16</v>
      </c>
      <c r="M181" s="46">
        <v>-118.300183</v>
      </c>
      <c r="N181" s="46">
        <v>33.68065</v>
      </c>
      <c r="O181" s="2">
        <v>-50</v>
      </c>
      <c r="P181" s="2" t="s">
        <v>263</v>
      </c>
      <c r="Q181" s="2" t="s">
        <v>374</v>
      </c>
      <c r="R181" s="2">
        <v>1073</v>
      </c>
      <c r="S181" s="2" t="str">
        <f t="shared" si="18"/>
        <v>PVL10-50-BC3-12-16 cm-1073</v>
      </c>
      <c r="T181" s="31" t="s">
        <v>12</v>
      </c>
      <c r="U181" s="2" t="s">
        <v>13</v>
      </c>
      <c r="V181" s="5">
        <v>0.065</v>
      </c>
      <c r="W181" s="5">
        <v>0.026</v>
      </c>
      <c r="X181" s="5">
        <v>0.037</v>
      </c>
      <c r="Y181" s="5">
        <v>0.023</v>
      </c>
      <c r="Z181" s="5">
        <v>5971</v>
      </c>
      <c r="AA181" s="5">
        <v>387</v>
      </c>
      <c r="AB181" s="5">
        <v>3458</v>
      </c>
      <c r="AC181" s="5">
        <v>91</v>
      </c>
      <c r="AD181" s="5">
        <v>4913</v>
      </c>
      <c r="AE181" s="5">
        <v>180</v>
      </c>
      <c r="AF181" s="5">
        <v>6358</v>
      </c>
      <c r="AG181" s="5">
        <v>147</v>
      </c>
      <c r="AH181" s="5">
        <v>2490</v>
      </c>
      <c r="AI181" s="15">
        <v>511</v>
      </c>
      <c r="AJ181" s="15">
        <v>285</v>
      </c>
      <c r="AK181" s="15">
        <v>409</v>
      </c>
      <c r="AL181" s="15">
        <v>523</v>
      </c>
      <c r="AM181" s="6">
        <v>24.3542644453926</v>
      </c>
      <c r="AN181" s="6">
        <v>8.18553162309297</v>
      </c>
      <c r="AO181" s="6">
        <v>98.645408294035</v>
      </c>
      <c r="AP181" s="2" t="s">
        <v>14</v>
      </c>
      <c r="AQ181" s="2" t="s">
        <v>14</v>
      </c>
      <c r="AR181" s="2" t="s">
        <v>14</v>
      </c>
      <c r="AS181" s="2">
        <v>2012</v>
      </c>
      <c r="AT181" s="2">
        <v>2014</v>
      </c>
    </row>
    <row r="182" spans="1:46" ht="12.75">
      <c r="A182" s="2">
        <v>10001</v>
      </c>
      <c r="C182" s="48" t="s">
        <v>815</v>
      </c>
      <c r="D182" s="2" t="s">
        <v>262</v>
      </c>
      <c r="E182" s="2" t="s">
        <v>839</v>
      </c>
      <c r="F182" s="2" t="s">
        <v>793</v>
      </c>
      <c r="G182" s="2">
        <v>12</v>
      </c>
      <c r="H182" s="2">
        <v>16</v>
      </c>
      <c r="I182" s="2">
        <v>12</v>
      </c>
      <c r="J182" s="2">
        <v>16</v>
      </c>
      <c r="K182" s="2">
        <v>12</v>
      </c>
      <c r="L182" s="2">
        <v>16</v>
      </c>
      <c r="M182" s="46">
        <v>-118.300183</v>
      </c>
      <c r="N182" s="46">
        <v>33.68065</v>
      </c>
      <c r="O182" s="2">
        <v>-50</v>
      </c>
      <c r="P182" s="2" t="s">
        <v>263</v>
      </c>
      <c r="Q182" s="2" t="s">
        <v>374</v>
      </c>
      <c r="R182" s="2">
        <v>1074</v>
      </c>
      <c r="S182" s="2" t="str">
        <f t="shared" si="18"/>
        <v>PVL10-50-BC3-12-16 cm-1074</v>
      </c>
      <c r="T182" s="31" t="s">
        <v>12</v>
      </c>
      <c r="U182" s="2" t="s">
        <v>13</v>
      </c>
      <c r="V182" s="5">
        <v>0.265</v>
      </c>
      <c r="W182" s="5">
        <v>0.08</v>
      </c>
      <c r="X182" s="5">
        <v>0.24</v>
      </c>
      <c r="Y182" s="5">
        <v>0.127</v>
      </c>
      <c r="Z182" s="5">
        <v>2676</v>
      </c>
      <c r="AA182" s="5">
        <v>708</v>
      </c>
      <c r="AB182" s="5">
        <v>1494</v>
      </c>
      <c r="AC182" s="5">
        <v>120</v>
      </c>
      <c r="AD182" s="5">
        <v>1122</v>
      </c>
      <c r="AE182" s="5">
        <v>269</v>
      </c>
      <c r="AF182" s="5">
        <v>1903</v>
      </c>
      <c r="AG182" s="5">
        <v>242</v>
      </c>
      <c r="AH182" s="5">
        <v>2061</v>
      </c>
      <c r="AI182" s="15">
        <v>328</v>
      </c>
      <c r="AJ182" s="15">
        <v>157</v>
      </c>
      <c r="AK182" s="15">
        <v>135</v>
      </c>
      <c r="AL182" s="15">
        <v>208</v>
      </c>
      <c r="AM182" s="6">
        <v>3289.24788524616</v>
      </c>
      <c r="AN182" s="6">
        <v>2701.29323448975</v>
      </c>
      <c r="AO182" s="6">
        <v>4442.33404250211</v>
      </c>
      <c r="AP182" s="2" t="s">
        <v>14</v>
      </c>
      <c r="AQ182" s="2" t="s">
        <v>14</v>
      </c>
      <c r="AR182" s="2" t="s">
        <v>14</v>
      </c>
      <c r="AS182" s="2">
        <v>2012</v>
      </c>
      <c r="AT182" s="2">
        <v>2014</v>
      </c>
    </row>
    <row r="183" spans="1:46" ht="12.75">
      <c r="A183" s="2">
        <v>10002</v>
      </c>
      <c r="C183" s="48" t="s">
        <v>815</v>
      </c>
      <c r="D183" s="2" t="s">
        <v>262</v>
      </c>
      <c r="E183" s="2" t="s">
        <v>838</v>
      </c>
      <c r="F183" s="2" t="s">
        <v>793</v>
      </c>
      <c r="G183" s="2">
        <v>20</v>
      </c>
      <c r="H183" s="2">
        <v>24</v>
      </c>
      <c r="I183" s="2">
        <v>20</v>
      </c>
      <c r="J183" s="2">
        <v>24</v>
      </c>
      <c r="K183" s="2">
        <v>20</v>
      </c>
      <c r="L183" s="2">
        <v>24</v>
      </c>
      <c r="M183" s="46">
        <v>-118.300183</v>
      </c>
      <c r="N183" s="46">
        <v>33.68065</v>
      </c>
      <c r="O183" s="2">
        <v>-50</v>
      </c>
      <c r="P183" s="2" t="s">
        <v>263</v>
      </c>
      <c r="Q183" s="2" t="s">
        <v>374</v>
      </c>
      <c r="R183" s="2">
        <v>1075</v>
      </c>
      <c r="S183" s="2" t="str">
        <f t="shared" si="18"/>
        <v>PVL10-50-BC3-20-24 cm-1075</v>
      </c>
      <c r="T183" s="31" t="s">
        <v>12</v>
      </c>
      <c r="U183" s="2" t="s">
        <v>13</v>
      </c>
      <c r="V183" s="5">
        <v>0.061</v>
      </c>
      <c r="W183" s="5">
        <v>0.021</v>
      </c>
      <c r="X183" s="5">
        <v>0.046</v>
      </c>
      <c r="Y183" s="5">
        <v>0.023</v>
      </c>
      <c r="Z183" s="5">
        <v>12050</v>
      </c>
      <c r="AA183" s="5">
        <v>730</v>
      </c>
      <c r="AB183" s="5">
        <v>8274</v>
      </c>
      <c r="AC183" s="5">
        <v>170</v>
      </c>
      <c r="AD183" s="5">
        <v>7141</v>
      </c>
      <c r="AE183" s="5">
        <v>329</v>
      </c>
      <c r="AF183" s="5">
        <v>12093</v>
      </c>
      <c r="AG183" s="5">
        <v>275</v>
      </c>
      <c r="AH183" s="5">
        <v>2962</v>
      </c>
      <c r="AI183" s="15">
        <v>863</v>
      </c>
      <c r="AJ183" s="15">
        <v>570</v>
      </c>
      <c r="AK183" s="15">
        <v>504</v>
      </c>
      <c r="AL183" s="15">
        <v>835</v>
      </c>
      <c r="AM183" s="6">
        <v>19.4881530849253</v>
      </c>
      <c r="AN183" s="6">
        <v>6.28406437002721</v>
      </c>
      <c r="AO183" s="6">
        <v>83.2225879605276</v>
      </c>
      <c r="AP183" s="2" t="s">
        <v>14</v>
      </c>
      <c r="AQ183" s="2" t="s">
        <v>14</v>
      </c>
      <c r="AR183" s="2" t="s">
        <v>14</v>
      </c>
      <c r="AS183" s="2">
        <v>2012</v>
      </c>
      <c r="AT183" s="2">
        <v>2014</v>
      </c>
    </row>
    <row r="184" spans="1:46" ht="12.75">
      <c r="A184" s="2">
        <v>10003</v>
      </c>
      <c r="C184" s="48" t="s">
        <v>815</v>
      </c>
      <c r="D184" s="2" t="s">
        <v>262</v>
      </c>
      <c r="E184" s="2" t="s">
        <v>838</v>
      </c>
      <c r="F184" s="2" t="s">
        <v>793</v>
      </c>
      <c r="G184" s="2">
        <v>20</v>
      </c>
      <c r="H184" s="2">
        <v>24</v>
      </c>
      <c r="I184" s="2">
        <v>20</v>
      </c>
      <c r="J184" s="2">
        <v>24</v>
      </c>
      <c r="K184" s="2">
        <v>20</v>
      </c>
      <c r="L184" s="2">
        <v>24</v>
      </c>
      <c r="M184" s="46">
        <v>-118.300183</v>
      </c>
      <c r="N184" s="46">
        <v>33.68065</v>
      </c>
      <c r="O184" s="2">
        <v>-50</v>
      </c>
      <c r="P184" s="2" t="s">
        <v>263</v>
      </c>
      <c r="Q184" s="2" t="s">
        <v>374</v>
      </c>
      <c r="R184" s="2">
        <v>1076</v>
      </c>
      <c r="S184" s="2" t="str">
        <f t="shared" si="18"/>
        <v>PVL10-50-BC3-20-24 cm-1076</v>
      </c>
      <c r="T184" s="31" t="s">
        <v>12</v>
      </c>
      <c r="U184" s="2" t="s">
        <v>13</v>
      </c>
      <c r="V184" s="5">
        <v>0.196</v>
      </c>
      <c r="W184" s="5">
        <v>0.067</v>
      </c>
      <c r="X184" s="5">
        <v>0.152</v>
      </c>
      <c r="Y184" s="5">
        <v>0.085</v>
      </c>
      <c r="Z184" s="5">
        <v>10175</v>
      </c>
      <c r="AA184" s="5">
        <v>1998</v>
      </c>
      <c r="AB184" s="5">
        <v>6339</v>
      </c>
      <c r="AC184" s="5">
        <v>427</v>
      </c>
      <c r="AD184" s="5">
        <v>7252</v>
      </c>
      <c r="AE184" s="5">
        <v>1104</v>
      </c>
      <c r="AF184" s="5">
        <v>10931</v>
      </c>
      <c r="AG184" s="5">
        <v>931</v>
      </c>
      <c r="AH184" s="5">
        <v>2056</v>
      </c>
      <c r="AI184" s="15">
        <v>1184</v>
      </c>
      <c r="AJ184" s="15">
        <v>658</v>
      </c>
      <c r="AK184" s="15">
        <v>813</v>
      </c>
      <c r="AL184" s="15">
        <v>1154</v>
      </c>
      <c r="AM184" s="6">
        <v>1155.21296662347</v>
      </c>
      <c r="AN184" s="6">
        <v>809.677477333658</v>
      </c>
      <c r="AO184" s="6">
        <v>1848.44209974562</v>
      </c>
      <c r="AP184" s="2" t="s">
        <v>14</v>
      </c>
      <c r="AQ184" s="2" t="s">
        <v>14</v>
      </c>
      <c r="AR184" s="2" t="s">
        <v>14</v>
      </c>
      <c r="AS184" s="2">
        <v>2012</v>
      </c>
      <c r="AT184" s="2">
        <v>2014</v>
      </c>
    </row>
    <row r="185" spans="1:46" ht="12.75">
      <c r="A185" s="2">
        <v>10004</v>
      </c>
      <c r="C185" s="48" t="s">
        <v>815</v>
      </c>
      <c r="D185" s="2" t="s">
        <v>262</v>
      </c>
      <c r="E185" s="2" t="s">
        <v>838</v>
      </c>
      <c r="F185" s="2" t="s">
        <v>793</v>
      </c>
      <c r="G185" s="2">
        <v>20</v>
      </c>
      <c r="H185" s="2">
        <v>24</v>
      </c>
      <c r="I185" s="2">
        <v>20</v>
      </c>
      <c r="J185" s="2">
        <v>24</v>
      </c>
      <c r="K185" s="2">
        <v>20</v>
      </c>
      <c r="L185" s="2">
        <v>24</v>
      </c>
      <c r="M185" s="46">
        <v>-118.300183</v>
      </c>
      <c r="N185" s="46">
        <v>33.68065</v>
      </c>
      <c r="O185" s="2">
        <v>-50</v>
      </c>
      <c r="P185" s="2" t="s">
        <v>263</v>
      </c>
      <c r="Q185" s="2" t="s">
        <v>374</v>
      </c>
      <c r="R185" s="2">
        <v>1077</v>
      </c>
      <c r="S185" s="2" t="str">
        <f t="shared" si="18"/>
        <v>PVL10-50-BC3-20-24 cm-1077</v>
      </c>
      <c r="T185" s="31" t="s">
        <v>12</v>
      </c>
      <c r="U185" s="2" t="s">
        <v>13</v>
      </c>
      <c r="V185" s="5">
        <v>0.075</v>
      </c>
      <c r="W185" s="5">
        <v>0.03</v>
      </c>
      <c r="X185" s="5">
        <v>0.057</v>
      </c>
      <c r="Y185" s="5">
        <v>0.035</v>
      </c>
      <c r="Z185" s="5">
        <v>6064</v>
      </c>
      <c r="AA185" s="5">
        <v>456</v>
      </c>
      <c r="AB185" s="5">
        <v>3418</v>
      </c>
      <c r="AC185" s="5">
        <v>101</v>
      </c>
      <c r="AD185" s="5">
        <v>3159</v>
      </c>
      <c r="AE185" s="5">
        <v>181</v>
      </c>
      <c r="AF185" s="5">
        <v>4945</v>
      </c>
      <c r="AG185" s="5">
        <v>175</v>
      </c>
      <c r="AH185" s="5">
        <v>2938</v>
      </c>
      <c r="AI185" s="15">
        <v>444</v>
      </c>
      <c r="AJ185" s="15">
        <v>240</v>
      </c>
      <c r="AK185" s="15">
        <v>227</v>
      </c>
      <c r="AL185" s="15">
        <v>348</v>
      </c>
      <c r="AM185" s="6">
        <v>40.1327339349958</v>
      </c>
      <c r="AN185" s="6">
        <v>14.8514023851669</v>
      </c>
      <c r="AO185" s="6">
        <v>145.438595785109</v>
      </c>
      <c r="AP185" s="2" t="s">
        <v>14</v>
      </c>
      <c r="AQ185" s="2" t="s">
        <v>14</v>
      </c>
      <c r="AR185" s="2" t="s">
        <v>14</v>
      </c>
      <c r="AS185" s="2">
        <v>2012</v>
      </c>
      <c r="AT185" s="2">
        <v>2014</v>
      </c>
    </row>
    <row r="186" spans="1:46" ht="12.75">
      <c r="A186" s="2">
        <v>10005</v>
      </c>
      <c r="C186" s="48" t="s">
        <v>815</v>
      </c>
      <c r="D186" s="2" t="s">
        <v>262</v>
      </c>
      <c r="E186" s="2" t="s">
        <v>838</v>
      </c>
      <c r="F186" s="2" t="s">
        <v>793</v>
      </c>
      <c r="G186" s="2">
        <v>20</v>
      </c>
      <c r="H186" s="2">
        <v>24</v>
      </c>
      <c r="I186" s="2">
        <v>20</v>
      </c>
      <c r="J186" s="2">
        <v>24</v>
      </c>
      <c r="K186" s="2">
        <v>20</v>
      </c>
      <c r="L186" s="2">
        <v>24</v>
      </c>
      <c r="M186" s="46">
        <v>-118.300183</v>
      </c>
      <c r="N186" s="46">
        <v>33.68065</v>
      </c>
      <c r="O186" s="2">
        <v>-50</v>
      </c>
      <c r="P186" s="2" t="s">
        <v>263</v>
      </c>
      <c r="Q186" s="2" t="s">
        <v>374</v>
      </c>
      <c r="R186" s="2">
        <v>1078</v>
      </c>
      <c r="S186" s="2" t="str">
        <f t="shared" si="18"/>
        <v>PVL10-50-BC3-20-24 cm-1078</v>
      </c>
      <c r="T186" s="31" t="s">
        <v>12</v>
      </c>
      <c r="U186" s="2" t="s">
        <v>13</v>
      </c>
      <c r="V186" s="5">
        <v>0.19</v>
      </c>
      <c r="W186" s="5">
        <v>0.064</v>
      </c>
      <c r="X186" s="5">
        <v>0.139</v>
      </c>
      <c r="Y186" s="5">
        <v>0.068</v>
      </c>
      <c r="Z186" s="5">
        <v>10193</v>
      </c>
      <c r="AA186" s="5">
        <v>1933</v>
      </c>
      <c r="AB186" s="5">
        <v>6053</v>
      </c>
      <c r="AC186" s="5">
        <v>386</v>
      </c>
      <c r="AD186" s="5">
        <v>8823</v>
      </c>
      <c r="AE186" s="5">
        <v>1225</v>
      </c>
      <c r="AF186" s="5">
        <v>11857</v>
      </c>
      <c r="AG186" s="5">
        <v>801</v>
      </c>
      <c r="AH186" s="5">
        <v>1866</v>
      </c>
      <c r="AI186" s="15">
        <v>1299</v>
      </c>
      <c r="AJ186" s="15">
        <v>690</v>
      </c>
      <c r="AK186" s="15">
        <v>1077</v>
      </c>
      <c r="AL186" s="15">
        <v>1356</v>
      </c>
      <c r="AM186" s="6">
        <v>1035.92947126164</v>
      </c>
      <c r="AN186" s="6">
        <v>712.623315707318</v>
      </c>
      <c r="AO186" s="6">
        <v>1698.22767730367</v>
      </c>
      <c r="AP186" s="2" t="s">
        <v>14</v>
      </c>
      <c r="AQ186" s="2" t="s">
        <v>14</v>
      </c>
      <c r="AR186" s="2" t="s">
        <v>14</v>
      </c>
      <c r="AS186" s="2">
        <v>2012</v>
      </c>
      <c r="AT186" s="2">
        <v>2014</v>
      </c>
    </row>
    <row r="187" spans="1:46" ht="12.75">
      <c r="A187" s="2">
        <v>10006</v>
      </c>
      <c r="C187" s="48" t="s">
        <v>815</v>
      </c>
      <c r="D187" s="2" t="s">
        <v>262</v>
      </c>
      <c r="E187" s="2" t="s">
        <v>838</v>
      </c>
      <c r="F187" s="2" t="s">
        <v>793</v>
      </c>
      <c r="G187" s="2">
        <v>20</v>
      </c>
      <c r="H187" s="2">
        <v>24</v>
      </c>
      <c r="I187" s="2">
        <v>20</v>
      </c>
      <c r="J187" s="2">
        <v>24</v>
      </c>
      <c r="K187" s="2">
        <v>20</v>
      </c>
      <c r="L187" s="2">
        <v>24</v>
      </c>
      <c r="M187" s="46">
        <v>-118.300183</v>
      </c>
      <c r="N187" s="46">
        <v>33.68065</v>
      </c>
      <c r="O187" s="2">
        <v>-50</v>
      </c>
      <c r="P187" s="2" t="s">
        <v>263</v>
      </c>
      <c r="Q187" s="2" t="s">
        <v>374</v>
      </c>
      <c r="R187" s="2">
        <v>1079</v>
      </c>
      <c r="S187" s="2" t="str">
        <f t="shared" si="18"/>
        <v>PVL10-50-BC3-20-24 cm-1079</v>
      </c>
      <c r="T187" s="31" t="s">
        <v>12</v>
      </c>
      <c r="U187" s="2" t="s">
        <v>13</v>
      </c>
      <c r="V187" s="5">
        <v>0.077</v>
      </c>
      <c r="W187" s="5">
        <v>0.028</v>
      </c>
      <c r="X187" s="5">
        <v>0.058</v>
      </c>
      <c r="Y187" s="5">
        <v>0.035</v>
      </c>
      <c r="Z187" s="5">
        <v>13151</v>
      </c>
      <c r="AA187" s="5">
        <v>1010</v>
      </c>
      <c r="AB187" s="5">
        <v>6644</v>
      </c>
      <c r="AC187" s="5">
        <v>184</v>
      </c>
      <c r="AD187" s="5">
        <v>6229</v>
      </c>
      <c r="AE187" s="5">
        <v>363</v>
      </c>
      <c r="AF187" s="5">
        <v>8808</v>
      </c>
      <c r="AG187" s="5">
        <v>313</v>
      </c>
      <c r="AH187" s="5">
        <v>2944</v>
      </c>
      <c r="AI187" s="15">
        <v>962</v>
      </c>
      <c r="AJ187" s="15">
        <v>464</v>
      </c>
      <c r="AK187" s="15">
        <v>448</v>
      </c>
      <c r="AL187" s="15">
        <v>620</v>
      </c>
      <c r="AM187" s="6">
        <v>43.9497397205436</v>
      </c>
      <c r="AN187" s="6">
        <v>16.573700812427</v>
      </c>
      <c r="AO187" s="6">
        <v>156.976630747741</v>
      </c>
      <c r="AP187" s="2" t="s">
        <v>14</v>
      </c>
      <c r="AQ187" s="2" t="s">
        <v>14</v>
      </c>
      <c r="AR187" s="2" t="s">
        <v>14</v>
      </c>
      <c r="AS187" s="2">
        <v>2012</v>
      </c>
      <c r="AT187" s="2">
        <v>2014</v>
      </c>
    </row>
    <row r="188" spans="1:46" ht="12.75">
      <c r="A188" s="2">
        <v>10007</v>
      </c>
      <c r="C188" s="48" t="s">
        <v>815</v>
      </c>
      <c r="D188" s="2" t="s">
        <v>262</v>
      </c>
      <c r="E188" s="2" t="s">
        <v>838</v>
      </c>
      <c r="F188" s="2" t="s">
        <v>793</v>
      </c>
      <c r="G188" s="2">
        <v>20</v>
      </c>
      <c r="H188" s="2">
        <v>24</v>
      </c>
      <c r="I188" s="2">
        <v>20</v>
      </c>
      <c r="J188" s="2">
        <v>24</v>
      </c>
      <c r="K188" s="2">
        <v>20</v>
      </c>
      <c r="L188" s="2">
        <v>24</v>
      </c>
      <c r="M188" s="46">
        <v>-118.300183</v>
      </c>
      <c r="N188" s="46">
        <v>33.68065</v>
      </c>
      <c r="O188" s="2">
        <v>-50</v>
      </c>
      <c r="P188" s="2" t="s">
        <v>263</v>
      </c>
      <c r="Q188" s="2" t="s">
        <v>374</v>
      </c>
      <c r="R188" s="2">
        <v>1080</v>
      </c>
      <c r="S188" s="2" t="str">
        <f t="shared" si="18"/>
        <v>PVL10-50-BC3-20-24 cm-1080</v>
      </c>
      <c r="T188" s="31" t="s">
        <v>12</v>
      </c>
      <c r="U188" s="2" t="s">
        <v>13</v>
      </c>
      <c r="V188" s="5">
        <v>0.094</v>
      </c>
      <c r="W188" s="5">
        <v>0.036</v>
      </c>
      <c r="X188" s="5">
        <v>0.086</v>
      </c>
      <c r="Y188" s="5">
        <v>0.04</v>
      </c>
      <c r="Z188" s="5">
        <v>10647</v>
      </c>
      <c r="AA188" s="5">
        <v>1003</v>
      </c>
      <c r="AB188" s="5">
        <v>4803</v>
      </c>
      <c r="AC188" s="5">
        <v>174</v>
      </c>
      <c r="AD188" s="5">
        <v>4050</v>
      </c>
      <c r="AE188" s="5">
        <v>347</v>
      </c>
      <c r="AF188" s="5">
        <v>5613</v>
      </c>
      <c r="AG188" s="5">
        <v>224</v>
      </c>
      <c r="AH188" s="5">
        <v>3007</v>
      </c>
      <c r="AI188" s="15">
        <v>775</v>
      </c>
      <c r="AJ188" s="15">
        <v>331</v>
      </c>
      <c r="AK188" s="15">
        <v>292</v>
      </c>
      <c r="AL188" s="15">
        <v>388</v>
      </c>
      <c r="AM188" s="6">
        <v>88.6176545941335</v>
      </c>
      <c r="AN188" s="6">
        <v>38.0749149072913</v>
      </c>
      <c r="AO188" s="6">
        <v>266.490291456267</v>
      </c>
      <c r="AP188" s="2" t="s">
        <v>14</v>
      </c>
      <c r="AQ188" s="2" t="s">
        <v>14</v>
      </c>
      <c r="AR188" s="2" t="s">
        <v>14</v>
      </c>
      <c r="AS188" s="2">
        <v>2012</v>
      </c>
      <c r="AT188" s="2">
        <v>2014</v>
      </c>
    </row>
    <row r="189" spans="1:46" ht="12.75">
      <c r="A189" s="2">
        <v>10008</v>
      </c>
      <c r="C189" s="48" t="s">
        <v>815</v>
      </c>
      <c r="D189" s="2" t="s">
        <v>262</v>
      </c>
      <c r="E189" s="2" t="s">
        <v>838</v>
      </c>
      <c r="F189" s="2" t="s">
        <v>793</v>
      </c>
      <c r="G189" s="2">
        <v>20</v>
      </c>
      <c r="H189" s="2">
        <v>24</v>
      </c>
      <c r="I189" s="2">
        <v>20</v>
      </c>
      <c r="J189" s="2">
        <v>24</v>
      </c>
      <c r="K189" s="2">
        <v>20</v>
      </c>
      <c r="L189" s="2">
        <v>24</v>
      </c>
      <c r="M189" s="46">
        <v>-118.300183</v>
      </c>
      <c r="N189" s="46">
        <v>33.68065</v>
      </c>
      <c r="O189" s="2">
        <v>-50</v>
      </c>
      <c r="P189" s="2" t="s">
        <v>263</v>
      </c>
      <c r="Q189" s="2" t="s">
        <v>374</v>
      </c>
      <c r="R189" s="2">
        <v>1081</v>
      </c>
      <c r="S189" s="2" t="str">
        <f t="shared" si="18"/>
        <v>PVL10-50-BC3-20-24 cm-1081</v>
      </c>
      <c r="T189" s="31" t="s">
        <v>12</v>
      </c>
      <c r="U189" s="2" t="s">
        <v>13</v>
      </c>
      <c r="V189" s="5">
        <v>0.188</v>
      </c>
      <c r="W189" s="5">
        <v>0.046</v>
      </c>
      <c r="X189" s="5">
        <v>0.217</v>
      </c>
      <c r="Y189" s="5">
        <v>0.065</v>
      </c>
      <c r="Z189" s="5">
        <v>10517</v>
      </c>
      <c r="AA189" s="5">
        <v>1980</v>
      </c>
      <c r="AB189" s="5">
        <v>5784</v>
      </c>
      <c r="AC189" s="5">
        <v>266</v>
      </c>
      <c r="AD189" s="5">
        <v>5036</v>
      </c>
      <c r="AE189" s="5">
        <v>1094</v>
      </c>
      <c r="AF189" s="5">
        <v>8725</v>
      </c>
      <c r="AG189" s="5">
        <v>566</v>
      </c>
      <c r="AH189" s="5">
        <v>2839</v>
      </c>
      <c r="AI189" s="15">
        <v>880</v>
      </c>
      <c r="AJ189" s="15">
        <v>426</v>
      </c>
      <c r="AK189" s="15">
        <v>432</v>
      </c>
      <c r="AL189" s="15">
        <v>655</v>
      </c>
      <c r="AM189" s="6">
        <v>997.828219154065</v>
      </c>
      <c r="AN189" s="6">
        <v>681.927747110286</v>
      </c>
      <c r="AO189" s="6">
        <v>1640.88682826963</v>
      </c>
      <c r="AP189" s="2" t="s">
        <v>14</v>
      </c>
      <c r="AQ189" s="2" t="s">
        <v>14</v>
      </c>
      <c r="AR189" s="2" t="s">
        <v>14</v>
      </c>
      <c r="AS189" s="2">
        <v>2012</v>
      </c>
      <c r="AT189" s="2">
        <v>2014</v>
      </c>
    </row>
    <row r="190" spans="1:46" ht="12.75">
      <c r="A190" s="2">
        <v>10009</v>
      </c>
      <c r="C190" s="48" t="s">
        <v>815</v>
      </c>
      <c r="D190" s="2" t="s">
        <v>262</v>
      </c>
      <c r="E190" s="2" t="s">
        <v>838</v>
      </c>
      <c r="F190" s="2" t="s">
        <v>793</v>
      </c>
      <c r="G190" s="2">
        <v>20</v>
      </c>
      <c r="H190" s="2">
        <v>24</v>
      </c>
      <c r="I190" s="2">
        <v>20</v>
      </c>
      <c r="J190" s="2">
        <v>24</v>
      </c>
      <c r="K190" s="2">
        <v>20</v>
      </c>
      <c r="L190" s="2">
        <v>24</v>
      </c>
      <c r="M190" s="46">
        <v>-118.300183</v>
      </c>
      <c r="N190" s="46">
        <v>33.68065</v>
      </c>
      <c r="O190" s="2">
        <v>-50</v>
      </c>
      <c r="P190" s="2" t="s">
        <v>263</v>
      </c>
      <c r="Q190" s="2" t="s">
        <v>374</v>
      </c>
      <c r="R190" s="2">
        <v>1082</v>
      </c>
      <c r="S190" s="2" t="str">
        <f aca="true" t="shared" si="19" ref="S190:S253">CONCATENATE(E190,"-",R190)</f>
        <v>PVL10-50-BC3-20-24 cm-1082</v>
      </c>
      <c r="T190" s="31" t="s">
        <v>12</v>
      </c>
      <c r="U190" s="2" t="s">
        <v>13</v>
      </c>
      <c r="V190" s="5">
        <v>0.071</v>
      </c>
      <c r="W190" s="5">
        <v>0.034</v>
      </c>
      <c r="X190" s="5">
        <v>0.031</v>
      </c>
      <c r="Y190" s="5">
        <v>0.029</v>
      </c>
      <c r="Z190" s="5">
        <v>9743</v>
      </c>
      <c r="AA190" s="5">
        <v>692</v>
      </c>
      <c r="AB190" s="5">
        <v>4656</v>
      </c>
      <c r="AC190" s="5">
        <v>156</v>
      </c>
      <c r="AD190" s="5">
        <v>8360</v>
      </c>
      <c r="AE190" s="5">
        <v>257</v>
      </c>
      <c r="AF190" s="5">
        <v>10941</v>
      </c>
      <c r="AG190" s="5">
        <v>320</v>
      </c>
      <c r="AH190" s="5">
        <v>2836</v>
      </c>
      <c r="AI190" s="15">
        <v>736</v>
      </c>
      <c r="AJ190" s="15">
        <v>339</v>
      </c>
      <c r="AK190" s="15">
        <v>608</v>
      </c>
      <c r="AL190" s="15">
        <v>794</v>
      </c>
      <c r="AM190" s="6">
        <v>33.138191719407</v>
      </c>
      <c r="AN190" s="6">
        <v>11.8207307158296</v>
      </c>
      <c r="AO190" s="6">
        <v>124.960279739983</v>
      </c>
      <c r="AP190" s="2" t="s">
        <v>14</v>
      </c>
      <c r="AQ190" s="2" t="s">
        <v>14</v>
      </c>
      <c r="AR190" s="2" t="s">
        <v>14</v>
      </c>
      <c r="AS190" s="2">
        <v>2012</v>
      </c>
      <c r="AT190" s="2">
        <v>2014</v>
      </c>
    </row>
    <row r="191" spans="1:46" ht="12.75">
      <c r="A191" s="2">
        <v>10010</v>
      </c>
      <c r="C191" s="48" t="s">
        <v>815</v>
      </c>
      <c r="D191" s="2" t="s">
        <v>262</v>
      </c>
      <c r="E191" s="2" t="s">
        <v>838</v>
      </c>
      <c r="F191" s="2" t="s">
        <v>793</v>
      </c>
      <c r="G191" s="2">
        <v>20</v>
      </c>
      <c r="H191" s="2">
        <v>24</v>
      </c>
      <c r="I191" s="2">
        <v>20</v>
      </c>
      <c r="J191" s="2">
        <v>24</v>
      </c>
      <c r="K191" s="2">
        <v>20</v>
      </c>
      <c r="L191" s="2">
        <v>24</v>
      </c>
      <c r="M191" s="46">
        <v>-118.300183</v>
      </c>
      <c r="N191" s="46">
        <v>33.68065</v>
      </c>
      <c r="O191" s="2">
        <v>-50</v>
      </c>
      <c r="P191" s="2" t="s">
        <v>263</v>
      </c>
      <c r="Q191" s="2" t="s">
        <v>374</v>
      </c>
      <c r="R191" s="2">
        <v>1083</v>
      </c>
      <c r="S191" s="2" t="str">
        <f t="shared" si="19"/>
        <v>PVL10-50-BC3-20-24 cm-1083</v>
      </c>
      <c r="T191" s="31" t="s">
        <v>12</v>
      </c>
      <c r="U191" s="2" t="s">
        <v>13</v>
      </c>
      <c r="V191" s="5">
        <v>0.098</v>
      </c>
      <c r="W191" s="5">
        <v>0.045</v>
      </c>
      <c r="X191" s="5">
        <v>0.087</v>
      </c>
      <c r="Y191" s="5">
        <v>0.047</v>
      </c>
      <c r="Z191" s="5">
        <v>7624</v>
      </c>
      <c r="AA191" s="5">
        <v>748</v>
      </c>
      <c r="AB191" s="5">
        <v>3388</v>
      </c>
      <c r="AC191" s="5">
        <v>152</v>
      </c>
      <c r="AD191" s="5">
        <v>2645</v>
      </c>
      <c r="AE191" s="5">
        <v>230</v>
      </c>
      <c r="AF191" s="5">
        <v>4373</v>
      </c>
      <c r="AG191" s="5">
        <v>204</v>
      </c>
      <c r="AH191" s="5">
        <v>3143</v>
      </c>
      <c r="AI191" s="15">
        <v>533</v>
      </c>
      <c r="AJ191" s="15">
        <v>225</v>
      </c>
      <c r="AK191" s="15">
        <v>183</v>
      </c>
      <c r="AL191" s="15">
        <v>291</v>
      </c>
      <c r="AM191" s="6">
        <v>102.694964734762</v>
      </c>
      <c r="AN191" s="6">
        <v>45.294993067781</v>
      </c>
      <c r="AO191" s="6">
        <v>298.021283906647</v>
      </c>
      <c r="AP191" s="2" t="s">
        <v>14</v>
      </c>
      <c r="AQ191" s="2" t="s">
        <v>14</v>
      </c>
      <c r="AR191" s="2" t="s">
        <v>14</v>
      </c>
      <c r="AS191" s="2">
        <v>2012</v>
      </c>
      <c r="AT191" s="2">
        <v>2014</v>
      </c>
    </row>
    <row r="192" spans="1:46" ht="12.75">
      <c r="A192" s="2">
        <v>10011</v>
      </c>
      <c r="C192" s="48" t="s">
        <v>815</v>
      </c>
      <c r="D192" s="2" t="s">
        <v>262</v>
      </c>
      <c r="E192" s="2" t="s">
        <v>838</v>
      </c>
      <c r="F192" s="2" t="s">
        <v>793</v>
      </c>
      <c r="G192" s="2">
        <v>20</v>
      </c>
      <c r="H192" s="2">
        <v>24</v>
      </c>
      <c r="I192" s="2">
        <v>20</v>
      </c>
      <c r="J192" s="2">
        <v>24</v>
      </c>
      <c r="K192" s="2">
        <v>20</v>
      </c>
      <c r="L192" s="2">
        <v>24</v>
      </c>
      <c r="M192" s="46">
        <v>-118.300183</v>
      </c>
      <c r="N192" s="46">
        <v>33.68065</v>
      </c>
      <c r="O192" s="2">
        <v>-50</v>
      </c>
      <c r="P192" s="2" t="s">
        <v>263</v>
      </c>
      <c r="Q192" s="2" t="s">
        <v>374</v>
      </c>
      <c r="R192" s="2">
        <v>1084</v>
      </c>
      <c r="S192" s="2" t="str">
        <f t="shared" si="19"/>
        <v>PVL10-50-BC3-20-24 cm-1084</v>
      </c>
      <c r="T192" s="31" t="s">
        <v>12</v>
      </c>
      <c r="U192" s="2" t="s">
        <v>13</v>
      </c>
      <c r="V192" s="5">
        <v>0.152</v>
      </c>
      <c r="W192" s="5">
        <v>0.048</v>
      </c>
      <c r="X192" s="5">
        <v>0.148</v>
      </c>
      <c r="Y192" s="5">
        <v>0.042</v>
      </c>
      <c r="Z192" s="5">
        <v>4415</v>
      </c>
      <c r="AA192" s="5">
        <v>670</v>
      </c>
      <c r="AB192" s="5">
        <v>2493</v>
      </c>
      <c r="AC192" s="5">
        <v>121</v>
      </c>
      <c r="AD192" s="5">
        <v>2914</v>
      </c>
      <c r="AE192" s="5">
        <v>432</v>
      </c>
      <c r="AF192" s="5">
        <v>4419</v>
      </c>
      <c r="AG192" s="5">
        <v>186</v>
      </c>
      <c r="AH192" s="5">
        <v>1879</v>
      </c>
      <c r="AI192" s="15">
        <v>541</v>
      </c>
      <c r="AJ192" s="15">
        <v>278</v>
      </c>
      <c r="AK192" s="15">
        <v>356</v>
      </c>
      <c r="AL192" s="15">
        <v>490</v>
      </c>
      <c r="AM192" s="6">
        <v>476.973570298735</v>
      </c>
      <c r="AN192" s="6">
        <v>289.961452435418</v>
      </c>
      <c r="AO192" s="6">
        <v>948.801808348815</v>
      </c>
      <c r="AP192" s="2" t="s">
        <v>14</v>
      </c>
      <c r="AQ192" s="2" t="s">
        <v>14</v>
      </c>
      <c r="AR192" s="2" t="s">
        <v>14</v>
      </c>
      <c r="AS192" s="2">
        <v>2012</v>
      </c>
      <c r="AT192" s="2">
        <v>2014</v>
      </c>
    </row>
    <row r="193" spans="1:46" ht="12.75">
      <c r="A193" s="2">
        <v>10012</v>
      </c>
      <c r="C193" s="48" t="s">
        <v>815</v>
      </c>
      <c r="D193" s="2" t="s">
        <v>262</v>
      </c>
      <c r="E193" s="2" t="s">
        <v>838</v>
      </c>
      <c r="F193" s="2" t="s">
        <v>793</v>
      </c>
      <c r="G193" s="2">
        <v>20</v>
      </c>
      <c r="H193" s="2">
        <v>24</v>
      </c>
      <c r="I193" s="2">
        <v>20</v>
      </c>
      <c r="J193" s="2">
        <v>24</v>
      </c>
      <c r="K193" s="2">
        <v>20</v>
      </c>
      <c r="L193" s="2">
        <v>24</v>
      </c>
      <c r="M193" s="46">
        <v>-118.300183</v>
      </c>
      <c r="N193" s="46">
        <v>33.68065</v>
      </c>
      <c r="O193" s="2">
        <v>-50</v>
      </c>
      <c r="P193" s="2" t="s">
        <v>263</v>
      </c>
      <c r="Q193" s="2" t="s">
        <v>374</v>
      </c>
      <c r="R193" s="2">
        <v>1085</v>
      </c>
      <c r="S193" s="2" t="str">
        <f t="shared" si="19"/>
        <v>PVL10-50-BC3-20-24 cm-1085</v>
      </c>
      <c r="T193" s="31" t="s">
        <v>12</v>
      </c>
      <c r="U193" s="2" t="s">
        <v>13</v>
      </c>
      <c r="V193" s="5">
        <v>0.064</v>
      </c>
      <c r="W193" s="5">
        <v>0.026</v>
      </c>
      <c r="X193" s="5">
        <v>0.045</v>
      </c>
      <c r="Y193" s="5">
        <v>0.024</v>
      </c>
      <c r="Z193" s="5">
        <v>8873</v>
      </c>
      <c r="AA193" s="5">
        <v>565</v>
      </c>
      <c r="AB193" s="5">
        <v>4497</v>
      </c>
      <c r="AC193" s="5">
        <v>116</v>
      </c>
      <c r="AD193" s="5">
        <v>5767</v>
      </c>
      <c r="AE193" s="5">
        <v>258</v>
      </c>
      <c r="AF193" s="5">
        <v>8194</v>
      </c>
      <c r="AG193" s="5">
        <v>199</v>
      </c>
      <c r="AH193" s="5">
        <v>2986</v>
      </c>
      <c r="AI193" s="15">
        <v>632</v>
      </c>
      <c r="AJ193" s="15">
        <v>309</v>
      </c>
      <c r="AK193" s="15">
        <v>403</v>
      </c>
      <c r="AL193" s="15">
        <v>562</v>
      </c>
      <c r="AM193" s="6">
        <v>23.053453498543</v>
      </c>
      <c r="AN193" s="6">
        <v>7.6739971450415</v>
      </c>
      <c r="AO193" s="6">
        <v>94.6352430495801</v>
      </c>
      <c r="AP193" s="2" t="s">
        <v>14</v>
      </c>
      <c r="AQ193" s="2" t="s">
        <v>14</v>
      </c>
      <c r="AR193" s="2" t="s">
        <v>14</v>
      </c>
      <c r="AS193" s="2">
        <v>2012</v>
      </c>
      <c r="AT193" s="2">
        <v>2014</v>
      </c>
    </row>
    <row r="194" spans="1:46" ht="12.75">
      <c r="A194" s="2">
        <v>10013</v>
      </c>
      <c r="C194" s="48" t="s">
        <v>815</v>
      </c>
      <c r="D194" s="2" t="s">
        <v>262</v>
      </c>
      <c r="E194" s="2" t="s">
        <v>838</v>
      </c>
      <c r="F194" s="2" t="s">
        <v>793</v>
      </c>
      <c r="G194" s="2">
        <v>20</v>
      </c>
      <c r="H194" s="2">
        <v>24</v>
      </c>
      <c r="I194" s="2">
        <v>20</v>
      </c>
      <c r="J194" s="2">
        <v>24</v>
      </c>
      <c r="K194" s="2">
        <v>20</v>
      </c>
      <c r="L194" s="2">
        <v>24</v>
      </c>
      <c r="M194" s="46">
        <v>-118.300183</v>
      </c>
      <c r="N194" s="46">
        <v>33.68065</v>
      </c>
      <c r="O194" s="2">
        <v>-50</v>
      </c>
      <c r="P194" s="2" t="s">
        <v>263</v>
      </c>
      <c r="Q194" s="2" t="s">
        <v>374</v>
      </c>
      <c r="R194" s="2">
        <v>1086</v>
      </c>
      <c r="S194" s="2" t="str">
        <f t="shared" si="19"/>
        <v>PVL10-50-BC3-20-24 cm-1086</v>
      </c>
      <c r="T194" s="31" t="s">
        <v>12</v>
      </c>
      <c r="U194" s="2" t="s">
        <v>13</v>
      </c>
      <c r="V194" s="5">
        <v>0.061</v>
      </c>
      <c r="W194" s="5">
        <v>0.023</v>
      </c>
      <c r="X194" s="5">
        <v>0.036</v>
      </c>
      <c r="Y194" s="5">
        <v>0.026</v>
      </c>
      <c r="Z194" s="5">
        <v>18918</v>
      </c>
      <c r="AA194" s="5">
        <v>1154</v>
      </c>
      <c r="AB194" s="5">
        <v>11364</v>
      </c>
      <c r="AC194" s="5">
        <v>263</v>
      </c>
      <c r="AD194" s="5">
        <v>14138</v>
      </c>
      <c r="AE194" s="5">
        <v>513</v>
      </c>
      <c r="AF194" s="5">
        <v>19595</v>
      </c>
      <c r="AG194" s="5">
        <v>511</v>
      </c>
      <c r="AH194" s="5">
        <v>2822</v>
      </c>
      <c r="AI194" s="15">
        <v>1422</v>
      </c>
      <c r="AJ194" s="15">
        <v>824</v>
      </c>
      <c r="AK194" s="15">
        <v>1038</v>
      </c>
      <c r="AL194" s="15">
        <v>1425</v>
      </c>
      <c r="AM194" s="6">
        <v>19.4881530849253</v>
      </c>
      <c r="AN194" s="6">
        <v>6.28406437002721</v>
      </c>
      <c r="AO194" s="6">
        <v>83.2225879605276</v>
      </c>
      <c r="AP194" s="2" t="s">
        <v>14</v>
      </c>
      <c r="AQ194" s="2" t="s">
        <v>14</v>
      </c>
      <c r="AR194" s="2" t="s">
        <v>14</v>
      </c>
      <c r="AS194" s="2">
        <v>2012</v>
      </c>
      <c r="AT194" s="2">
        <v>2014</v>
      </c>
    </row>
    <row r="195" spans="1:46" ht="12.75">
      <c r="A195" s="2">
        <v>10014</v>
      </c>
      <c r="C195" s="48" t="s">
        <v>815</v>
      </c>
      <c r="D195" s="2" t="s">
        <v>262</v>
      </c>
      <c r="E195" s="2" t="s">
        <v>838</v>
      </c>
      <c r="F195" s="2" t="s">
        <v>793</v>
      </c>
      <c r="G195" s="2">
        <v>20</v>
      </c>
      <c r="H195" s="2">
        <v>24</v>
      </c>
      <c r="I195" s="2">
        <v>20</v>
      </c>
      <c r="J195" s="2">
        <v>24</v>
      </c>
      <c r="K195" s="2">
        <v>20</v>
      </c>
      <c r="L195" s="2">
        <v>24</v>
      </c>
      <c r="M195" s="46">
        <v>-118.300183</v>
      </c>
      <c r="N195" s="46">
        <v>33.68065</v>
      </c>
      <c r="O195" s="2">
        <v>-50</v>
      </c>
      <c r="P195" s="2" t="s">
        <v>263</v>
      </c>
      <c r="Q195" s="2" t="s">
        <v>374</v>
      </c>
      <c r="R195" s="2">
        <v>1087</v>
      </c>
      <c r="S195" s="2" t="str">
        <f t="shared" si="19"/>
        <v>PVL10-50-BC3-20-24 cm-1087</v>
      </c>
      <c r="T195" s="31" t="s">
        <v>12</v>
      </c>
      <c r="U195" s="2" t="s">
        <v>13</v>
      </c>
      <c r="V195" s="5">
        <v>0.081</v>
      </c>
      <c r="W195" s="5">
        <v>0.032</v>
      </c>
      <c r="X195" s="5">
        <v>0.059</v>
      </c>
      <c r="Y195" s="5">
        <v>0.028</v>
      </c>
      <c r="Z195" s="5">
        <v>7698</v>
      </c>
      <c r="AA195" s="5">
        <v>621</v>
      </c>
      <c r="AB195" s="5">
        <v>5235</v>
      </c>
      <c r="AC195" s="5">
        <v>169</v>
      </c>
      <c r="AD195" s="5">
        <v>5314</v>
      </c>
      <c r="AE195" s="5">
        <v>313</v>
      </c>
      <c r="AF195" s="5">
        <v>8046</v>
      </c>
      <c r="AG195" s="5">
        <v>225</v>
      </c>
      <c r="AH195" s="5">
        <v>2829</v>
      </c>
      <c r="AI195" s="15">
        <v>588</v>
      </c>
      <c r="AJ195" s="15">
        <v>382</v>
      </c>
      <c r="AK195" s="15">
        <v>398</v>
      </c>
      <c r="AL195" s="15">
        <v>585</v>
      </c>
      <c r="AM195" s="6">
        <v>52.4559171978264</v>
      </c>
      <c r="AN195" s="6">
        <v>20.4700796033557</v>
      </c>
      <c r="AO195" s="6">
        <v>180.892534586123</v>
      </c>
      <c r="AP195" s="2" t="s">
        <v>14</v>
      </c>
      <c r="AQ195" s="2" t="s">
        <v>14</v>
      </c>
      <c r="AR195" s="2" t="s">
        <v>14</v>
      </c>
      <c r="AS195" s="2">
        <v>2012</v>
      </c>
      <c r="AT195" s="2">
        <v>2014</v>
      </c>
    </row>
    <row r="196" spans="1:46" ht="12.75">
      <c r="A196" s="2">
        <v>10015</v>
      </c>
      <c r="C196" s="48" t="s">
        <v>815</v>
      </c>
      <c r="D196" s="2" t="s">
        <v>262</v>
      </c>
      <c r="E196" s="2" t="s">
        <v>838</v>
      </c>
      <c r="F196" s="2" t="s">
        <v>793</v>
      </c>
      <c r="G196" s="2">
        <v>20</v>
      </c>
      <c r="H196" s="2">
        <v>24</v>
      </c>
      <c r="I196" s="2">
        <v>20</v>
      </c>
      <c r="J196" s="2">
        <v>24</v>
      </c>
      <c r="K196" s="2">
        <v>20</v>
      </c>
      <c r="L196" s="2">
        <v>24</v>
      </c>
      <c r="M196" s="46">
        <v>-118.300183</v>
      </c>
      <c r="N196" s="46">
        <v>33.68065</v>
      </c>
      <c r="O196" s="2">
        <v>-50</v>
      </c>
      <c r="P196" s="2" t="s">
        <v>263</v>
      </c>
      <c r="Q196" s="2" t="s">
        <v>374</v>
      </c>
      <c r="R196" s="2">
        <v>1088</v>
      </c>
      <c r="S196" s="2" t="str">
        <f t="shared" si="19"/>
        <v>PVL10-50-BC3-20-24 cm-1088</v>
      </c>
      <c r="T196" s="31" t="s">
        <v>12</v>
      </c>
      <c r="U196" s="2" t="s">
        <v>13</v>
      </c>
      <c r="V196" s="5">
        <v>0.193</v>
      </c>
      <c r="W196" s="5">
        <v>0.061</v>
      </c>
      <c r="X196" s="5">
        <v>0.141</v>
      </c>
      <c r="Y196" s="5">
        <v>0.058</v>
      </c>
      <c r="Z196" s="5">
        <v>13145</v>
      </c>
      <c r="AA196" s="5">
        <v>2543</v>
      </c>
      <c r="AB196" s="5">
        <v>7424</v>
      </c>
      <c r="AC196" s="5">
        <v>450</v>
      </c>
      <c r="AD196" s="5">
        <v>12452</v>
      </c>
      <c r="AE196" s="5">
        <v>1756</v>
      </c>
      <c r="AF196" s="5">
        <v>15839</v>
      </c>
      <c r="AG196" s="5">
        <v>924</v>
      </c>
      <c r="AH196" s="5">
        <v>2943</v>
      </c>
      <c r="AI196" s="15">
        <v>1066</v>
      </c>
      <c r="AJ196" s="15">
        <v>535</v>
      </c>
      <c r="AK196" s="15">
        <v>965</v>
      </c>
      <c r="AL196" s="15">
        <v>1139</v>
      </c>
      <c r="AM196" s="6">
        <v>1094.42959455786</v>
      </c>
      <c r="AN196" s="6">
        <v>760.621222698869</v>
      </c>
      <c r="AO196" s="6">
        <v>1775.13830921022</v>
      </c>
      <c r="AP196" s="2" t="s">
        <v>14</v>
      </c>
      <c r="AQ196" s="2" t="s">
        <v>14</v>
      </c>
      <c r="AR196" s="2" t="s">
        <v>14</v>
      </c>
      <c r="AS196" s="2">
        <v>2012</v>
      </c>
      <c r="AT196" s="2">
        <v>2014</v>
      </c>
    </row>
    <row r="197" spans="1:46" ht="12.75">
      <c r="A197" s="2">
        <v>10016</v>
      </c>
      <c r="C197" s="48" t="s">
        <v>815</v>
      </c>
      <c r="D197" s="2" t="s">
        <v>262</v>
      </c>
      <c r="E197" s="2" t="s">
        <v>838</v>
      </c>
      <c r="F197" s="2" t="s">
        <v>793</v>
      </c>
      <c r="G197" s="2">
        <v>20</v>
      </c>
      <c r="H197" s="2">
        <v>24</v>
      </c>
      <c r="I197" s="2">
        <v>20</v>
      </c>
      <c r="J197" s="2">
        <v>24</v>
      </c>
      <c r="K197" s="2">
        <v>20</v>
      </c>
      <c r="L197" s="2">
        <v>24</v>
      </c>
      <c r="M197" s="46">
        <v>-118.300183</v>
      </c>
      <c r="N197" s="46">
        <v>33.68065</v>
      </c>
      <c r="O197" s="2">
        <v>-50</v>
      </c>
      <c r="P197" s="2" t="s">
        <v>263</v>
      </c>
      <c r="Q197" s="2" t="s">
        <v>374</v>
      </c>
      <c r="R197" s="2">
        <v>1089</v>
      </c>
      <c r="S197" s="2" t="str">
        <f t="shared" si="19"/>
        <v>PVL10-50-BC3-20-24 cm-1089</v>
      </c>
      <c r="T197" s="31" t="s">
        <v>12</v>
      </c>
      <c r="U197" s="2" t="s">
        <v>13</v>
      </c>
      <c r="V197" s="5">
        <v>0.08</v>
      </c>
      <c r="W197" s="5">
        <v>0.03</v>
      </c>
      <c r="X197" s="5">
        <v>0.058</v>
      </c>
      <c r="Y197" s="5">
        <v>0.045</v>
      </c>
      <c r="Z197" s="5">
        <v>10451</v>
      </c>
      <c r="AA197" s="5">
        <v>837</v>
      </c>
      <c r="AB197" s="5">
        <v>6805</v>
      </c>
      <c r="AC197" s="5">
        <v>203</v>
      </c>
      <c r="AD197" s="5">
        <v>5366</v>
      </c>
      <c r="AE197" s="5">
        <v>310</v>
      </c>
      <c r="AF197" s="5">
        <v>8257</v>
      </c>
      <c r="AG197" s="5">
        <v>368</v>
      </c>
      <c r="AH197" s="5">
        <v>2177</v>
      </c>
      <c r="AI197" s="15">
        <v>1037</v>
      </c>
      <c r="AJ197" s="15">
        <v>644</v>
      </c>
      <c r="AK197" s="15">
        <v>521</v>
      </c>
      <c r="AL197" s="15">
        <v>792</v>
      </c>
      <c r="AM197" s="6">
        <v>50.2303186276653</v>
      </c>
      <c r="AN197" s="6">
        <v>19.4368603605475</v>
      </c>
      <c r="AO197" s="6">
        <v>175.179110132651</v>
      </c>
      <c r="AP197" s="2" t="s">
        <v>14</v>
      </c>
      <c r="AQ197" s="2" t="s">
        <v>14</v>
      </c>
      <c r="AR197" s="2" t="s">
        <v>14</v>
      </c>
      <c r="AS197" s="2">
        <v>2012</v>
      </c>
      <c r="AT197" s="2">
        <v>2014</v>
      </c>
    </row>
    <row r="198" spans="1:46" ht="12.75">
      <c r="A198" s="2">
        <v>10017</v>
      </c>
      <c r="C198" s="48" t="s">
        <v>815</v>
      </c>
      <c r="D198" s="2" t="s">
        <v>262</v>
      </c>
      <c r="E198" s="2" t="s">
        <v>838</v>
      </c>
      <c r="F198" s="2" t="s">
        <v>793</v>
      </c>
      <c r="G198" s="2">
        <v>20</v>
      </c>
      <c r="H198" s="2">
        <v>24</v>
      </c>
      <c r="I198" s="2">
        <v>20</v>
      </c>
      <c r="J198" s="2">
        <v>24</v>
      </c>
      <c r="K198" s="2">
        <v>20</v>
      </c>
      <c r="L198" s="2">
        <v>24</v>
      </c>
      <c r="M198" s="46">
        <v>-118.300183</v>
      </c>
      <c r="N198" s="46">
        <v>33.68065</v>
      </c>
      <c r="O198" s="2">
        <v>-50</v>
      </c>
      <c r="P198" s="2" t="s">
        <v>263</v>
      </c>
      <c r="Q198" s="2" t="s">
        <v>374</v>
      </c>
      <c r="R198" s="2">
        <v>1090</v>
      </c>
      <c r="S198" s="2" t="str">
        <f t="shared" si="19"/>
        <v>PVL10-50-BC3-20-24 cm-1090</v>
      </c>
      <c r="T198" s="31" t="s">
        <v>12</v>
      </c>
      <c r="U198" s="2" t="s">
        <v>13</v>
      </c>
      <c r="V198" s="5">
        <v>0.076</v>
      </c>
      <c r="W198" s="5">
        <v>0.036</v>
      </c>
      <c r="X198" s="5">
        <v>0.036</v>
      </c>
      <c r="Y198" s="5">
        <v>0.035</v>
      </c>
      <c r="Z198" s="5">
        <v>15640</v>
      </c>
      <c r="AA198" s="5">
        <v>1192</v>
      </c>
      <c r="AB198" s="5">
        <v>9343</v>
      </c>
      <c r="AC198" s="5">
        <v>335</v>
      </c>
      <c r="AD198" s="5">
        <v>14051</v>
      </c>
      <c r="AE198" s="5">
        <v>502</v>
      </c>
      <c r="AF198" s="5">
        <v>19245</v>
      </c>
      <c r="AG198" s="5">
        <v>668</v>
      </c>
      <c r="AH198" s="5">
        <v>2878</v>
      </c>
      <c r="AI198" s="15">
        <v>1170</v>
      </c>
      <c r="AJ198" s="15">
        <v>673</v>
      </c>
      <c r="AK198" s="15">
        <v>1011</v>
      </c>
      <c r="AL198" s="15">
        <v>1384</v>
      </c>
      <c r="AM198" s="6">
        <v>42.0104441294369</v>
      </c>
      <c r="AN198" s="6">
        <v>15.6945980791937</v>
      </c>
      <c r="AO198" s="6">
        <v>151.1354543148</v>
      </c>
      <c r="AP198" s="2" t="s">
        <v>14</v>
      </c>
      <c r="AQ198" s="2" t="s">
        <v>14</v>
      </c>
      <c r="AR198" s="2" t="s">
        <v>14</v>
      </c>
      <c r="AS198" s="2">
        <v>2012</v>
      </c>
      <c r="AT198" s="2">
        <v>2014</v>
      </c>
    </row>
    <row r="199" spans="1:46" ht="12.75">
      <c r="A199" s="2">
        <v>10018</v>
      </c>
      <c r="C199" s="48" t="s">
        <v>815</v>
      </c>
      <c r="D199" s="2" t="s">
        <v>262</v>
      </c>
      <c r="E199" s="2" t="s">
        <v>838</v>
      </c>
      <c r="F199" s="2" t="s">
        <v>793</v>
      </c>
      <c r="G199" s="2">
        <v>20</v>
      </c>
      <c r="H199" s="2">
        <v>24</v>
      </c>
      <c r="I199" s="2">
        <v>20</v>
      </c>
      <c r="J199" s="2">
        <v>24</v>
      </c>
      <c r="K199" s="2">
        <v>20</v>
      </c>
      <c r="L199" s="2">
        <v>24</v>
      </c>
      <c r="M199" s="46">
        <v>-118.300183</v>
      </c>
      <c r="N199" s="46">
        <v>33.68065</v>
      </c>
      <c r="O199" s="2">
        <v>-50</v>
      </c>
      <c r="P199" s="2" t="s">
        <v>263</v>
      </c>
      <c r="Q199" s="2" t="s">
        <v>374</v>
      </c>
      <c r="R199" s="2">
        <v>1091</v>
      </c>
      <c r="S199" s="2" t="str">
        <f t="shared" si="19"/>
        <v>PVL10-50-BC3-20-24 cm-1091</v>
      </c>
      <c r="T199" s="31" t="s">
        <v>12</v>
      </c>
      <c r="U199" s="2" t="s">
        <v>13</v>
      </c>
      <c r="V199" s="5">
        <v>0.074</v>
      </c>
      <c r="W199" s="5">
        <v>0.038</v>
      </c>
      <c r="X199" s="5">
        <v>0.05</v>
      </c>
      <c r="Y199" s="5">
        <v>0.026</v>
      </c>
      <c r="Z199" s="5">
        <v>11166</v>
      </c>
      <c r="AA199" s="5">
        <v>830</v>
      </c>
      <c r="AB199" s="5">
        <v>5629</v>
      </c>
      <c r="AC199" s="5">
        <v>214</v>
      </c>
      <c r="AD199" s="5">
        <v>7133</v>
      </c>
      <c r="AE199" s="5">
        <v>357</v>
      </c>
      <c r="AF199" s="5">
        <v>9495</v>
      </c>
      <c r="AG199" s="5">
        <v>247</v>
      </c>
      <c r="AH199" s="5">
        <v>1944</v>
      </c>
      <c r="AI199" s="15">
        <v>1234</v>
      </c>
      <c r="AJ199" s="15">
        <v>601</v>
      </c>
      <c r="AK199" s="15">
        <v>771</v>
      </c>
      <c r="AL199" s="15">
        <v>1003</v>
      </c>
      <c r="AM199" s="6">
        <v>38.2859254404823</v>
      </c>
      <c r="AN199" s="6">
        <v>14.0244082836356</v>
      </c>
      <c r="AO199" s="6">
        <v>139.884341330913</v>
      </c>
      <c r="AP199" s="2" t="s">
        <v>14</v>
      </c>
      <c r="AQ199" s="2" t="s">
        <v>14</v>
      </c>
      <c r="AR199" s="2" t="s">
        <v>14</v>
      </c>
      <c r="AS199" s="2">
        <v>2012</v>
      </c>
      <c r="AT199" s="2">
        <v>2014</v>
      </c>
    </row>
    <row r="200" spans="1:46" ht="12.75">
      <c r="A200" s="2">
        <v>10019</v>
      </c>
      <c r="C200" s="48" t="s">
        <v>815</v>
      </c>
      <c r="D200" s="2" t="s">
        <v>262</v>
      </c>
      <c r="E200" s="2" t="s">
        <v>838</v>
      </c>
      <c r="F200" s="2" t="s">
        <v>793</v>
      </c>
      <c r="G200" s="2">
        <v>20</v>
      </c>
      <c r="H200" s="2">
        <v>24</v>
      </c>
      <c r="I200" s="2">
        <v>20</v>
      </c>
      <c r="J200" s="2">
        <v>24</v>
      </c>
      <c r="K200" s="2">
        <v>20</v>
      </c>
      <c r="L200" s="2">
        <v>24</v>
      </c>
      <c r="M200" s="46">
        <v>-118.300183</v>
      </c>
      <c r="N200" s="46">
        <v>33.68065</v>
      </c>
      <c r="O200" s="2">
        <v>-50</v>
      </c>
      <c r="P200" s="2" t="s">
        <v>263</v>
      </c>
      <c r="Q200" s="2" t="s">
        <v>374</v>
      </c>
      <c r="R200" s="2">
        <v>1092</v>
      </c>
      <c r="S200" s="2" t="str">
        <f t="shared" si="19"/>
        <v>PVL10-50-BC3-20-24 cm-1092</v>
      </c>
      <c r="T200" s="31" t="s">
        <v>12</v>
      </c>
      <c r="U200" s="2" t="s">
        <v>13</v>
      </c>
      <c r="V200" s="5">
        <v>0.093</v>
      </c>
      <c r="W200" s="5">
        <v>0.034</v>
      </c>
      <c r="X200" s="5">
        <v>0.048</v>
      </c>
      <c r="Y200" s="5">
        <v>0.08</v>
      </c>
      <c r="Z200" s="5">
        <v>7428</v>
      </c>
      <c r="AA200" s="5">
        <v>694</v>
      </c>
      <c r="AB200" s="5">
        <v>7441</v>
      </c>
      <c r="AC200" s="5">
        <v>254</v>
      </c>
      <c r="AD200" s="5">
        <v>5687</v>
      </c>
      <c r="AE200" s="5">
        <v>274</v>
      </c>
      <c r="AF200" s="5">
        <v>6588</v>
      </c>
      <c r="AG200" s="5">
        <v>525</v>
      </c>
      <c r="AH200" s="5">
        <v>2781</v>
      </c>
      <c r="AI200" s="15">
        <v>584</v>
      </c>
      <c r="AJ200" s="15">
        <v>553</v>
      </c>
      <c r="AK200" s="15">
        <v>429</v>
      </c>
      <c r="AL200" s="15">
        <v>512</v>
      </c>
      <c r="AM200" s="6">
        <v>85.4074931846522</v>
      </c>
      <c r="AN200" s="6">
        <v>36.4143306151776</v>
      </c>
      <c r="AO200" s="6">
        <v>259.450286878451</v>
      </c>
      <c r="AP200" s="2" t="s">
        <v>14</v>
      </c>
      <c r="AQ200" s="2" t="s">
        <v>14</v>
      </c>
      <c r="AR200" s="2" t="s">
        <v>14</v>
      </c>
      <c r="AS200" s="2">
        <v>2012</v>
      </c>
      <c r="AT200" s="2">
        <v>2014</v>
      </c>
    </row>
    <row r="201" spans="1:46" ht="12.75">
      <c r="A201" s="2">
        <v>10020</v>
      </c>
      <c r="C201" s="48" t="s">
        <v>815</v>
      </c>
      <c r="D201" s="2" t="s">
        <v>262</v>
      </c>
      <c r="E201" s="2" t="s">
        <v>838</v>
      </c>
      <c r="F201" s="2" t="s">
        <v>793</v>
      </c>
      <c r="G201" s="2">
        <v>20</v>
      </c>
      <c r="H201" s="2">
        <v>24</v>
      </c>
      <c r="I201" s="2">
        <v>20</v>
      </c>
      <c r="J201" s="2">
        <v>24</v>
      </c>
      <c r="K201" s="2">
        <v>20</v>
      </c>
      <c r="L201" s="2">
        <v>24</v>
      </c>
      <c r="M201" s="46">
        <v>-118.300183</v>
      </c>
      <c r="N201" s="46">
        <v>33.68065</v>
      </c>
      <c r="O201" s="2">
        <v>-50</v>
      </c>
      <c r="P201" s="2" t="s">
        <v>263</v>
      </c>
      <c r="Q201" s="2" t="s">
        <v>374</v>
      </c>
      <c r="R201" s="2">
        <v>1093</v>
      </c>
      <c r="S201" s="2" t="str">
        <f t="shared" si="19"/>
        <v>PVL10-50-BC3-20-24 cm-1093</v>
      </c>
      <c r="T201" s="31" t="s">
        <v>12</v>
      </c>
      <c r="U201" s="2" t="s">
        <v>13</v>
      </c>
      <c r="V201" s="5">
        <v>0.218</v>
      </c>
      <c r="W201" s="5">
        <v>0.065</v>
      </c>
      <c r="X201" s="5">
        <v>0.245</v>
      </c>
      <c r="Y201" s="5">
        <v>0.082</v>
      </c>
      <c r="Z201" s="5">
        <v>6219</v>
      </c>
      <c r="AA201" s="5">
        <v>1358</v>
      </c>
      <c r="AB201" s="5">
        <v>3821</v>
      </c>
      <c r="AC201" s="5">
        <v>250</v>
      </c>
      <c r="AD201" s="5">
        <v>3183</v>
      </c>
      <c r="AE201" s="5">
        <v>781</v>
      </c>
      <c r="AF201" s="5">
        <v>5852</v>
      </c>
      <c r="AG201" s="5">
        <v>482</v>
      </c>
      <c r="AH201" s="5">
        <v>3046</v>
      </c>
      <c r="AI201" s="15">
        <v>498</v>
      </c>
      <c r="AJ201" s="15">
        <v>267</v>
      </c>
      <c r="AK201" s="15">
        <v>260</v>
      </c>
      <c r="AL201" s="15">
        <v>416</v>
      </c>
      <c r="AM201" s="6">
        <v>1668.21169487036</v>
      </c>
      <c r="AN201" s="6">
        <v>1250.7533119439</v>
      </c>
      <c r="AO201" s="6">
        <v>2510.686166548</v>
      </c>
      <c r="AP201" s="2" t="s">
        <v>14</v>
      </c>
      <c r="AQ201" s="2" t="s">
        <v>14</v>
      </c>
      <c r="AR201" s="2" t="s">
        <v>14</v>
      </c>
      <c r="AS201" s="2">
        <v>2012</v>
      </c>
      <c r="AT201" s="2">
        <v>2014</v>
      </c>
    </row>
    <row r="202" spans="1:46" ht="12.75">
      <c r="A202" s="2">
        <v>10021</v>
      </c>
      <c r="C202" s="48" t="s">
        <v>815</v>
      </c>
      <c r="D202" s="2" t="s">
        <v>262</v>
      </c>
      <c r="E202" s="2" t="s">
        <v>838</v>
      </c>
      <c r="F202" s="2" t="s">
        <v>793</v>
      </c>
      <c r="G202" s="2">
        <v>20</v>
      </c>
      <c r="H202" s="2">
        <v>24</v>
      </c>
      <c r="I202" s="2">
        <v>20</v>
      </c>
      <c r="J202" s="2">
        <v>24</v>
      </c>
      <c r="K202" s="2">
        <v>20</v>
      </c>
      <c r="L202" s="2">
        <v>24</v>
      </c>
      <c r="M202" s="46">
        <v>-118.300183</v>
      </c>
      <c r="N202" s="46">
        <v>33.68065</v>
      </c>
      <c r="O202" s="2">
        <v>-50</v>
      </c>
      <c r="P202" s="2" t="s">
        <v>263</v>
      </c>
      <c r="Q202" s="2" t="s">
        <v>374</v>
      </c>
      <c r="R202" s="2">
        <v>1094</v>
      </c>
      <c r="S202" s="2" t="str">
        <f t="shared" si="19"/>
        <v>PVL10-50-BC3-20-24 cm-1094</v>
      </c>
      <c r="T202" s="31" t="s">
        <v>12</v>
      </c>
      <c r="U202" s="2" t="s">
        <v>13</v>
      </c>
      <c r="V202" s="5">
        <v>0.073</v>
      </c>
      <c r="W202" s="5">
        <v>0.028</v>
      </c>
      <c r="X202" s="5">
        <v>0.043</v>
      </c>
      <c r="Y202" s="5">
        <v>0.025</v>
      </c>
      <c r="Z202" s="5">
        <v>12384</v>
      </c>
      <c r="AA202" s="5">
        <v>909</v>
      </c>
      <c r="AB202" s="5">
        <v>7299</v>
      </c>
      <c r="AC202" s="5">
        <v>203</v>
      </c>
      <c r="AD202" s="5">
        <v>8680</v>
      </c>
      <c r="AE202" s="5">
        <v>377</v>
      </c>
      <c r="AF202" s="5">
        <v>12221</v>
      </c>
      <c r="AG202" s="5">
        <v>302</v>
      </c>
      <c r="AH202" s="5">
        <v>2844</v>
      </c>
      <c r="AI202" s="15">
        <v>935</v>
      </c>
      <c r="AJ202" s="15">
        <v>527</v>
      </c>
      <c r="AK202" s="15">
        <v>637</v>
      </c>
      <c r="AL202" s="15">
        <v>881</v>
      </c>
      <c r="AM202" s="6">
        <v>36.4801123596174</v>
      </c>
      <c r="AN202" s="6">
        <v>13.2540731383831</v>
      </c>
      <c r="AO202" s="6">
        <v>134.619752357409</v>
      </c>
      <c r="AP202" s="2" t="s">
        <v>14</v>
      </c>
      <c r="AQ202" s="2" t="s">
        <v>14</v>
      </c>
      <c r="AR202" s="2" t="s">
        <v>14</v>
      </c>
      <c r="AS202" s="2">
        <v>2012</v>
      </c>
      <c r="AT202" s="2">
        <v>2014</v>
      </c>
    </row>
    <row r="203" spans="1:46" ht="12.75">
      <c r="A203" s="2">
        <v>10022</v>
      </c>
      <c r="C203" s="48" t="s">
        <v>815</v>
      </c>
      <c r="D203" s="2" t="s">
        <v>262</v>
      </c>
      <c r="E203" s="2" t="s">
        <v>838</v>
      </c>
      <c r="F203" s="2" t="s">
        <v>793</v>
      </c>
      <c r="G203" s="2">
        <v>20</v>
      </c>
      <c r="H203" s="2">
        <v>24</v>
      </c>
      <c r="I203" s="2">
        <v>20</v>
      </c>
      <c r="J203" s="2">
        <v>24</v>
      </c>
      <c r="K203" s="2">
        <v>20</v>
      </c>
      <c r="L203" s="2">
        <v>24</v>
      </c>
      <c r="M203" s="46">
        <v>-118.300183</v>
      </c>
      <c r="N203" s="46">
        <v>33.68065</v>
      </c>
      <c r="O203" s="2">
        <v>-50</v>
      </c>
      <c r="P203" s="2" t="s">
        <v>263</v>
      </c>
      <c r="Q203" s="2" t="s">
        <v>374</v>
      </c>
      <c r="R203" s="2">
        <v>1095</v>
      </c>
      <c r="S203" s="2" t="str">
        <f t="shared" si="19"/>
        <v>PVL10-50-BC3-20-24 cm-1095</v>
      </c>
      <c r="T203" s="31" t="s">
        <v>12</v>
      </c>
      <c r="U203" s="2" t="s">
        <v>13</v>
      </c>
      <c r="V203" s="5">
        <v>0.064</v>
      </c>
      <c r="W203" s="5">
        <v>0.028</v>
      </c>
      <c r="X203" s="5">
        <v>0.04</v>
      </c>
      <c r="Y203" s="5">
        <v>0.034</v>
      </c>
      <c r="Z203" s="5">
        <v>12400</v>
      </c>
      <c r="AA203" s="5">
        <v>797</v>
      </c>
      <c r="AB203" s="5">
        <v>7431</v>
      </c>
      <c r="AC203" s="5">
        <v>209</v>
      </c>
      <c r="AD203" s="5">
        <v>7773</v>
      </c>
      <c r="AE203" s="5">
        <v>307</v>
      </c>
      <c r="AF203" s="5">
        <v>10835</v>
      </c>
      <c r="AG203" s="5">
        <v>370</v>
      </c>
      <c r="AH203" s="5">
        <v>2947</v>
      </c>
      <c r="AI203" s="15">
        <v>896</v>
      </c>
      <c r="AJ203" s="15">
        <v>519</v>
      </c>
      <c r="AK203" s="15">
        <v>548</v>
      </c>
      <c r="AL203" s="15">
        <v>761</v>
      </c>
      <c r="AM203" s="6">
        <v>23.053453498543</v>
      </c>
      <c r="AN203" s="6">
        <v>7.6739971450415</v>
      </c>
      <c r="AO203" s="6">
        <v>94.6352430495801</v>
      </c>
      <c r="AP203" s="2" t="s">
        <v>14</v>
      </c>
      <c r="AQ203" s="2" t="s">
        <v>14</v>
      </c>
      <c r="AR203" s="2" t="s">
        <v>14</v>
      </c>
      <c r="AS203" s="2">
        <v>2012</v>
      </c>
      <c r="AT203" s="2">
        <v>2014</v>
      </c>
    </row>
    <row r="204" spans="1:46" ht="12.75">
      <c r="A204" s="2">
        <v>10023</v>
      </c>
      <c r="C204" s="48" t="s">
        <v>815</v>
      </c>
      <c r="D204" s="2" t="s">
        <v>262</v>
      </c>
      <c r="E204" s="2" t="s">
        <v>838</v>
      </c>
      <c r="F204" s="2" t="s">
        <v>793</v>
      </c>
      <c r="G204" s="2">
        <v>20</v>
      </c>
      <c r="H204" s="2">
        <v>24</v>
      </c>
      <c r="I204" s="2">
        <v>20</v>
      </c>
      <c r="J204" s="2">
        <v>24</v>
      </c>
      <c r="K204" s="2">
        <v>20</v>
      </c>
      <c r="L204" s="2">
        <v>24</v>
      </c>
      <c r="M204" s="46">
        <v>-118.300183</v>
      </c>
      <c r="N204" s="46">
        <v>33.68065</v>
      </c>
      <c r="O204" s="2">
        <v>-50</v>
      </c>
      <c r="P204" s="2" t="s">
        <v>263</v>
      </c>
      <c r="Q204" s="2" t="s">
        <v>374</v>
      </c>
      <c r="R204" s="2">
        <v>1096</v>
      </c>
      <c r="S204" s="2" t="str">
        <f t="shared" si="19"/>
        <v>PVL10-50-BC3-20-24 cm-1096</v>
      </c>
      <c r="T204" s="31" t="s">
        <v>12</v>
      </c>
      <c r="U204" s="2" t="s">
        <v>13</v>
      </c>
      <c r="V204" s="5">
        <v>0.075</v>
      </c>
      <c r="W204" s="5">
        <v>0.025</v>
      </c>
      <c r="X204" s="5">
        <v>0.057</v>
      </c>
      <c r="Y204" s="5">
        <v>0.031</v>
      </c>
      <c r="Z204" s="5">
        <v>13970</v>
      </c>
      <c r="AA204" s="5">
        <v>1049</v>
      </c>
      <c r="AB204" s="5">
        <v>7575</v>
      </c>
      <c r="AC204" s="5">
        <v>193</v>
      </c>
      <c r="AD204" s="5">
        <v>6913</v>
      </c>
      <c r="AE204" s="5">
        <v>394</v>
      </c>
      <c r="AF204" s="5">
        <v>9256</v>
      </c>
      <c r="AG204" s="5">
        <v>289</v>
      </c>
      <c r="AH204" s="5">
        <v>2859</v>
      </c>
      <c r="AI204" s="15">
        <v>1051</v>
      </c>
      <c r="AJ204" s="15">
        <v>543</v>
      </c>
      <c r="AK204" s="15">
        <v>511</v>
      </c>
      <c r="AL204" s="15">
        <v>668</v>
      </c>
      <c r="AM204" s="6">
        <v>40.1327339349958</v>
      </c>
      <c r="AN204" s="6">
        <v>14.8514023851669</v>
      </c>
      <c r="AO204" s="6">
        <v>145.438595785109</v>
      </c>
      <c r="AP204" s="2" t="s">
        <v>14</v>
      </c>
      <c r="AQ204" s="2" t="s">
        <v>14</v>
      </c>
      <c r="AR204" s="2" t="s">
        <v>14</v>
      </c>
      <c r="AS204" s="2">
        <v>2012</v>
      </c>
      <c r="AT204" s="2">
        <v>2014</v>
      </c>
    </row>
    <row r="205" spans="1:46" ht="12.75">
      <c r="A205" s="2">
        <v>10024</v>
      </c>
      <c r="C205" s="48" t="s">
        <v>815</v>
      </c>
      <c r="D205" s="2" t="s">
        <v>262</v>
      </c>
      <c r="E205" s="2" t="s">
        <v>838</v>
      </c>
      <c r="F205" s="2" t="s">
        <v>793</v>
      </c>
      <c r="G205" s="2">
        <v>20</v>
      </c>
      <c r="H205" s="2">
        <v>24</v>
      </c>
      <c r="I205" s="2">
        <v>20</v>
      </c>
      <c r="J205" s="2">
        <v>24</v>
      </c>
      <c r="K205" s="2">
        <v>20</v>
      </c>
      <c r="L205" s="2">
        <v>24</v>
      </c>
      <c r="M205" s="46">
        <v>-118.300183</v>
      </c>
      <c r="N205" s="46">
        <v>33.68065</v>
      </c>
      <c r="O205" s="2">
        <v>-50</v>
      </c>
      <c r="P205" s="2" t="s">
        <v>263</v>
      </c>
      <c r="Q205" s="2" t="s">
        <v>374</v>
      </c>
      <c r="R205" s="2">
        <v>1097</v>
      </c>
      <c r="S205" s="2" t="str">
        <f t="shared" si="19"/>
        <v>PVL10-50-BC3-20-24 cm-1097</v>
      </c>
      <c r="T205" s="31" t="s">
        <v>12</v>
      </c>
      <c r="U205" s="2" t="s">
        <v>13</v>
      </c>
      <c r="V205" s="5">
        <v>0.055</v>
      </c>
      <c r="W205" s="5">
        <v>0.028</v>
      </c>
      <c r="X205" s="5">
        <v>0.031</v>
      </c>
      <c r="Y205" s="5">
        <v>0.024</v>
      </c>
      <c r="Z205" s="5">
        <v>10250</v>
      </c>
      <c r="AA205" s="5">
        <v>564</v>
      </c>
      <c r="AB205" s="5">
        <v>5990</v>
      </c>
      <c r="AC205" s="5">
        <v>167</v>
      </c>
      <c r="AD205" s="5">
        <v>13854</v>
      </c>
      <c r="AE205" s="5">
        <v>428</v>
      </c>
      <c r="AF205" s="5">
        <v>17089</v>
      </c>
      <c r="AG205" s="5">
        <v>403</v>
      </c>
      <c r="AH205" s="5">
        <v>2871</v>
      </c>
      <c r="AI205" s="15">
        <v>753</v>
      </c>
      <c r="AJ205" s="15">
        <v>429</v>
      </c>
      <c r="AK205" s="15">
        <v>995</v>
      </c>
      <c r="AL205" s="15">
        <v>1218</v>
      </c>
      <c r="AM205" s="6">
        <v>13.5901982265072</v>
      </c>
      <c r="AN205" s="6">
        <v>4.09073931265134</v>
      </c>
      <c r="AO205" s="6">
        <v>63.0773994872446</v>
      </c>
      <c r="AP205" s="2" t="s">
        <v>14</v>
      </c>
      <c r="AQ205" s="2" t="s">
        <v>14</v>
      </c>
      <c r="AR205" s="2" t="s">
        <v>14</v>
      </c>
      <c r="AS205" s="2">
        <v>2012</v>
      </c>
      <c r="AT205" s="2">
        <v>2014</v>
      </c>
    </row>
    <row r="206" spans="1:46" ht="12.75">
      <c r="A206" s="2">
        <v>10025</v>
      </c>
      <c r="C206" s="48" t="s">
        <v>815</v>
      </c>
      <c r="D206" s="2" t="s">
        <v>262</v>
      </c>
      <c r="E206" s="2" t="s">
        <v>838</v>
      </c>
      <c r="F206" s="2" t="s">
        <v>793</v>
      </c>
      <c r="G206" s="2">
        <v>20</v>
      </c>
      <c r="H206" s="2">
        <v>24</v>
      </c>
      <c r="I206" s="2">
        <v>20</v>
      </c>
      <c r="J206" s="2">
        <v>24</v>
      </c>
      <c r="K206" s="2">
        <v>20</v>
      </c>
      <c r="L206" s="2">
        <v>24</v>
      </c>
      <c r="M206" s="46">
        <v>-118.300183</v>
      </c>
      <c r="N206" s="46">
        <v>33.68065</v>
      </c>
      <c r="O206" s="2">
        <v>-50</v>
      </c>
      <c r="P206" s="2" t="s">
        <v>263</v>
      </c>
      <c r="Q206" s="2" t="s">
        <v>374</v>
      </c>
      <c r="R206" s="2">
        <v>1098</v>
      </c>
      <c r="S206" s="2" t="str">
        <f t="shared" si="19"/>
        <v>PVL10-50-BC3-20-24 cm-1098</v>
      </c>
      <c r="T206" s="31" t="s">
        <v>12</v>
      </c>
      <c r="U206" s="2" t="s">
        <v>13</v>
      </c>
      <c r="V206" s="5">
        <v>0.091</v>
      </c>
      <c r="W206" s="5">
        <v>0.037</v>
      </c>
      <c r="X206" s="5">
        <v>0.061</v>
      </c>
      <c r="Y206" s="5">
        <v>0.045</v>
      </c>
      <c r="Z206" s="5">
        <v>10432</v>
      </c>
      <c r="AA206" s="5">
        <v>948</v>
      </c>
      <c r="AB206" s="5">
        <v>4779</v>
      </c>
      <c r="AC206" s="5">
        <v>179</v>
      </c>
      <c r="AD206" s="5">
        <v>4646</v>
      </c>
      <c r="AE206" s="5">
        <v>282</v>
      </c>
      <c r="AF206" s="5">
        <v>6775</v>
      </c>
      <c r="AG206" s="5">
        <v>302</v>
      </c>
      <c r="AH206" s="5">
        <v>2566</v>
      </c>
      <c r="AI206" s="15">
        <v>887</v>
      </c>
      <c r="AJ206" s="15">
        <v>386</v>
      </c>
      <c r="AK206" s="15">
        <v>384</v>
      </c>
      <c r="AL206" s="15">
        <v>552</v>
      </c>
      <c r="AM206" s="6">
        <v>79.113791428392</v>
      </c>
      <c r="AN206" s="6">
        <v>33.2587994007514</v>
      </c>
      <c r="AO206" s="6">
        <v>245.252655384136</v>
      </c>
      <c r="AP206" s="2" t="s">
        <v>14</v>
      </c>
      <c r="AQ206" s="2" t="s">
        <v>14</v>
      </c>
      <c r="AR206" s="2" t="s">
        <v>14</v>
      </c>
      <c r="AS206" s="2">
        <v>2012</v>
      </c>
      <c r="AT206" s="2">
        <v>2014</v>
      </c>
    </row>
    <row r="207" spans="1:46" ht="12.75">
      <c r="A207" s="2">
        <v>10026</v>
      </c>
      <c r="C207" s="48" t="s">
        <v>815</v>
      </c>
      <c r="D207" s="2" t="s">
        <v>262</v>
      </c>
      <c r="E207" s="2" t="s">
        <v>838</v>
      </c>
      <c r="F207" s="2" t="s">
        <v>793</v>
      </c>
      <c r="G207" s="2">
        <v>20</v>
      </c>
      <c r="H207" s="2">
        <v>24</v>
      </c>
      <c r="I207" s="2">
        <v>20</v>
      </c>
      <c r="J207" s="2">
        <v>24</v>
      </c>
      <c r="K207" s="2">
        <v>20</v>
      </c>
      <c r="L207" s="2">
        <v>24</v>
      </c>
      <c r="M207" s="46">
        <v>-118.300183</v>
      </c>
      <c r="N207" s="46">
        <v>33.68065</v>
      </c>
      <c r="O207" s="2">
        <v>-50</v>
      </c>
      <c r="P207" s="2" t="s">
        <v>263</v>
      </c>
      <c r="Q207" s="2" t="s">
        <v>374</v>
      </c>
      <c r="R207" s="2">
        <v>1099</v>
      </c>
      <c r="S207" s="2" t="str">
        <f t="shared" si="19"/>
        <v>PVL10-50-BC3-20-24 cm-1099</v>
      </c>
      <c r="T207" s="31" t="s">
        <v>12</v>
      </c>
      <c r="U207" s="2" t="s">
        <v>13</v>
      </c>
      <c r="V207" s="5">
        <v>0.086</v>
      </c>
      <c r="W207" s="5">
        <v>0.042</v>
      </c>
      <c r="X207" s="5">
        <v>0.058</v>
      </c>
      <c r="Y207" s="5">
        <v>0.042</v>
      </c>
      <c r="Z207" s="5">
        <v>1339</v>
      </c>
      <c r="AA207" s="5">
        <v>115</v>
      </c>
      <c r="AB207" s="5">
        <v>894</v>
      </c>
      <c r="AC207" s="5">
        <v>38</v>
      </c>
      <c r="AD207" s="5">
        <v>2002</v>
      </c>
      <c r="AE207" s="5">
        <v>116</v>
      </c>
      <c r="AF207" s="5">
        <v>2910</v>
      </c>
      <c r="AG207" s="5">
        <v>123</v>
      </c>
      <c r="AH207" s="5">
        <v>1517</v>
      </c>
      <c r="AI207" s="15">
        <v>192</v>
      </c>
      <c r="AJ207" s="15">
        <v>123</v>
      </c>
      <c r="AK207" s="15">
        <v>279</v>
      </c>
      <c r="AL207" s="15">
        <v>400</v>
      </c>
      <c r="AM207" s="6">
        <v>64.8753689087611</v>
      </c>
      <c r="AN207" s="6">
        <v>26.2771234168122</v>
      </c>
      <c r="AO207" s="6">
        <v>211.195081548748</v>
      </c>
      <c r="AP207" s="2" t="s">
        <v>14</v>
      </c>
      <c r="AQ207" s="2" t="s">
        <v>14</v>
      </c>
      <c r="AR207" s="2" t="s">
        <v>14</v>
      </c>
      <c r="AS207" s="2">
        <v>2012</v>
      </c>
      <c r="AT207" s="2">
        <v>2014</v>
      </c>
    </row>
    <row r="208" spans="1:46" ht="12.75">
      <c r="A208" s="2">
        <v>14617</v>
      </c>
      <c r="C208" s="48" t="s">
        <v>815</v>
      </c>
      <c r="D208" s="2" t="s">
        <v>262</v>
      </c>
      <c r="E208" s="2" t="s">
        <v>367</v>
      </c>
      <c r="F208" s="2" t="s">
        <v>793</v>
      </c>
      <c r="G208" s="24">
        <v>39</v>
      </c>
      <c r="H208" s="2">
        <v>43</v>
      </c>
      <c r="I208" s="24" t="s">
        <v>372</v>
      </c>
      <c r="J208" s="24" t="s">
        <v>373</v>
      </c>
      <c r="K208" s="24" t="s">
        <v>372</v>
      </c>
      <c r="L208" s="24" t="s">
        <v>373</v>
      </c>
      <c r="M208" s="46">
        <v>-118.300183</v>
      </c>
      <c r="N208" s="46">
        <v>33.68065</v>
      </c>
      <c r="O208" s="2">
        <v>-50</v>
      </c>
      <c r="P208" s="2" t="s">
        <v>263</v>
      </c>
      <c r="Q208" s="2" t="s">
        <v>375</v>
      </c>
      <c r="R208" s="2">
        <v>2489</v>
      </c>
      <c r="S208" s="2" t="str">
        <f t="shared" si="19"/>
        <v>PVL10-50-VC5-s1-39-43 cm-2489</v>
      </c>
      <c r="T208" s="31" t="s">
        <v>12</v>
      </c>
      <c r="U208" s="2" t="s">
        <v>13</v>
      </c>
      <c r="V208" s="14">
        <v>0.25600107609719114</v>
      </c>
      <c r="W208" s="14">
        <v>0.0828896097272375</v>
      </c>
      <c r="X208" s="14">
        <v>0.14988773030666544</v>
      </c>
      <c r="Y208" s="14">
        <v>0.09299505345460349</v>
      </c>
      <c r="Z208" s="8">
        <v>8177.7</v>
      </c>
      <c r="AA208" s="8">
        <v>2093.5</v>
      </c>
      <c r="AB208" s="8">
        <v>4901.7</v>
      </c>
      <c r="AC208" s="8">
        <v>406.3</v>
      </c>
      <c r="AD208" s="8">
        <v>6502.2</v>
      </c>
      <c r="AE208" s="8">
        <v>974.6</v>
      </c>
      <c r="AF208" s="8">
        <v>9400.5</v>
      </c>
      <c r="AG208" s="8">
        <v>874.2</v>
      </c>
      <c r="AH208" s="8">
        <v>2211.6</v>
      </c>
      <c r="AI208" s="15">
        <v>928.8478929281969</v>
      </c>
      <c r="AJ208" s="15">
        <v>480.0144691625972</v>
      </c>
      <c r="AK208" s="15">
        <v>676.1439681678423</v>
      </c>
      <c r="AL208" s="15">
        <v>929.1644058600109</v>
      </c>
      <c r="AM208" s="6">
        <v>2920.36534401976</v>
      </c>
      <c r="AN208" s="6">
        <v>2347.06294251032</v>
      </c>
      <c r="AO208" s="6">
        <v>3952.55348104157</v>
      </c>
      <c r="AP208" s="2" t="s">
        <v>14</v>
      </c>
      <c r="AQ208" s="2" t="s">
        <v>14</v>
      </c>
      <c r="AR208" s="2" t="s">
        <v>14</v>
      </c>
      <c r="AS208" s="2">
        <v>2012</v>
      </c>
      <c r="AT208" s="2">
        <v>2016</v>
      </c>
    </row>
    <row r="209" spans="1:46" ht="12.75">
      <c r="A209" s="2">
        <v>14618</v>
      </c>
      <c r="C209" s="48" t="s">
        <v>815</v>
      </c>
      <c r="D209" s="2" t="s">
        <v>262</v>
      </c>
      <c r="E209" s="2" t="s">
        <v>367</v>
      </c>
      <c r="F209" s="2" t="s">
        <v>793</v>
      </c>
      <c r="G209" s="24">
        <v>39</v>
      </c>
      <c r="H209" s="2">
        <v>43</v>
      </c>
      <c r="I209" s="24" t="s">
        <v>372</v>
      </c>
      <c r="J209" s="24" t="s">
        <v>373</v>
      </c>
      <c r="K209" s="24" t="s">
        <v>372</v>
      </c>
      <c r="L209" s="24" t="s">
        <v>373</v>
      </c>
      <c r="M209" s="46">
        <v>-118.300183</v>
      </c>
      <c r="N209" s="46">
        <v>33.68065</v>
      </c>
      <c r="O209" s="2">
        <v>-50</v>
      </c>
      <c r="P209" s="2" t="s">
        <v>263</v>
      </c>
      <c r="Q209" s="2" t="s">
        <v>375</v>
      </c>
      <c r="R209" s="2">
        <v>2490</v>
      </c>
      <c r="S209" s="2" t="str">
        <f t="shared" si="19"/>
        <v>PVL10-50-VC5-s1-39-43 cm-2490</v>
      </c>
      <c r="T209" s="31" t="s">
        <v>12</v>
      </c>
      <c r="U209" s="2" t="s">
        <v>13</v>
      </c>
      <c r="V209" s="14">
        <v>0.3136694134755211</v>
      </c>
      <c r="W209" s="14">
        <v>0.10871268510538275</v>
      </c>
      <c r="X209" s="14">
        <v>0.31183783452752767</v>
      </c>
      <c r="Y209" s="14">
        <v>0.19063992359121298</v>
      </c>
      <c r="Z209" s="8">
        <v>4126</v>
      </c>
      <c r="AA209" s="8">
        <v>1294.2</v>
      </c>
      <c r="AB209" s="8">
        <v>2552.6</v>
      </c>
      <c r="AC209" s="8">
        <v>277.5</v>
      </c>
      <c r="AD209" s="8">
        <v>1632.9</v>
      </c>
      <c r="AE209" s="8">
        <v>509.2</v>
      </c>
      <c r="AF209" s="8">
        <v>3141</v>
      </c>
      <c r="AG209" s="8">
        <v>598.8</v>
      </c>
      <c r="AH209" s="8">
        <v>2005.8</v>
      </c>
      <c r="AI209" s="15">
        <v>540.4526872070994</v>
      </c>
      <c r="AJ209" s="15">
        <v>282.191644231728</v>
      </c>
      <c r="AK209" s="15">
        <v>213.59058729683915</v>
      </c>
      <c r="AL209" s="15">
        <v>372.8985940771762</v>
      </c>
      <c r="AM209" s="6">
        <v>5956.76246420007</v>
      </c>
      <c r="AN209" s="6">
        <v>4847.29865345656</v>
      </c>
      <c r="AO209" s="6">
        <v>7502.86849572549</v>
      </c>
      <c r="AP209" s="2" t="s">
        <v>14</v>
      </c>
      <c r="AQ209" s="2" t="s">
        <v>14</v>
      </c>
      <c r="AR209" s="2" t="s">
        <v>14</v>
      </c>
      <c r="AS209" s="2">
        <v>2012</v>
      </c>
      <c r="AT209" s="2">
        <v>2016</v>
      </c>
    </row>
    <row r="210" spans="1:46" ht="12.75">
      <c r="A210" s="2">
        <v>14619</v>
      </c>
      <c r="C210" s="48" t="s">
        <v>815</v>
      </c>
      <c r="D210" s="2" t="s">
        <v>262</v>
      </c>
      <c r="E210" s="2" t="s">
        <v>367</v>
      </c>
      <c r="F210" s="2" t="s">
        <v>793</v>
      </c>
      <c r="G210" s="24">
        <v>39</v>
      </c>
      <c r="H210" s="2">
        <v>43</v>
      </c>
      <c r="I210" s="24" t="s">
        <v>372</v>
      </c>
      <c r="J210" s="24" t="s">
        <v>373</v>
      </c>
      <c r="K210" s="24" t="s">
        <v>372</v>
      </c>
      <c r="L210" s="24" t="s">
        <v>373</v>
      </c>
      <c r="M210" s="46">
        <v>-118.300183</v>
      </c>
      <c r="N210" s="46">
        <v>33.68065</v>
      </c>
      <c r="O210" s="2">
        <v>-50</v>
      </c>
      <c r="P210" s="2" t="s">
        <v>263</v>
      </c>
      <c r="Q210" s="2" t="s">
        <v>375</v>
      </c>
      <c r="R210" s="2">
        <v>2491</v>
      </c>
      <c r="S210" s="2" t="str">
        <f t="shared" si="19"/>
        <v>PVL10-50-VC5-s1-39-43 cm-2491</v>
      </c>
      <c r="T210" s="31" t="s">
        <v>12</v>
      </c>
      <c r="U210" s="2" t="s">
        <v>13</v>
      </c>
      <c r="V210" s="14">
        <v>0.3024137837618183</v>
      </c>
      <c r="W210" s="14">
        <v>0.09846693305064014</v>
      </c>
      <c r="X210" s="14">
        <v>0.24014071468246617</v>
      </c>
      <c r="Y210" s="14">
        <v>0.14487868742861917</v>
      </c>
      <c r="Z210" s="8">
        <v>3691.3</v>
      </c>
      <c r="AA210" s="8">
        <v>1116.3</v>
      </c>
      <c r="AB210" s="8">
        <v>2452.6</v>
      </c>
      <c r="AC210" s="8">
        <v>241.5</v>
      </c>
      <c r="AD210" s="8">
        <v>2160.4</v>
      </c>
      <c r="AE210" s="8">
        <v>518.8</v>
      </c>
      <c r="AF210" s="8">
        <v>3589.9</v>
      </c>
      <c r="AG210" s="8">
        <v>520.1</v>
      </c>
      <c r="AH210" s="8">
        <v>2051.8</v>
      </c>
      <c r="AI210" s="15">
        <v>468.6226727751243</v>
      </c>
      <c r="AJ210" s="15">
        <v>262.6084413685544</v>
      </c>
      <c r="AK210" s="15">
        <v>261.1560580953309</v>
      </c>
      <c r="AL210" s="15">
        <v>400.6238424797738</v>
      </c>
      <c r="AM210" s="6">
        <v>5190.79657263934</v>
      </c>
      <c r="AN210" s="6">
        <v>4272.44067817167</v>
      </c>
      <c r="AO210" s="6">
        <v>6605.00022533745</v>
      </c>
      <c r="AP210" s="2" t="s">
        <v>14</v>
      </c>
      <c r="AQ210" s="2" t="s">
        <v>14</v>
      </c>
      <c r="AR210" s="2" t="s">
        <v>14</v>
      </c>
      <c r="AS210" s="2">
        <v>2012</v>
      </c>
      <c r="AT210" s="2">
        <v>2016</v>
      </c>
    </row>
    <row r="211" spans="1:46" ht="12.75">
      <c r="A211" s="2">
        <v>14620</v>
      </c>
      <c r="C211" s="48" t="s">
        <v>815</v>
      </c>
      <c r="D211" s="2" t="s">
        <v>262</v>
      </c>
      <c r="E211" s="2" t="s">
        <v>367</v>
      </c>
      <c r="F211" s="2" t="s">
        <v>793</v>
      </c>
      <c r="G211" s="24">
        <v>39</v>
      </c>
      <c r="H211" s="2">
        <v>43</v>
      </c>
      <c r="I211" s="24" t="s">
        <v>372</v>
      </c>
      <c r="J211" s="24" t="s">
        <v>373</v>
      </c>
      <c r="K211" s="24" t="s">
        <v>372</v>
      </c>
      <c r="L211" s="24" t="s">
        <v>373</v>
      </c>
      <c r="M211" s="46">
        <v>-118.300183</v>
      </c>
      <c r="N211" s="46">
        <v>33.68065</v>
      </c>
      <c r="O211" s="2">
        <v>-50</v>
      </c>
      <c r="P211" s="2" t="s">
        <v>263</v>
      </c>
      <c r="Q211" s="2" t="s">
        <v>375</v>
      </c>
      <c r="R211" s="2">
        <v>2492</v>
      </c>
      <c r="S211" s="2" t="str">
        <f t="shared" si="19"/>
        <v>PVL10-50-VC5-s1-39-43 cm-2492</v>
      </c>
      <c r="T211" s="31" t="s">
        <v>12</v>
      </c>
      <c r="U211" s="2" t="s">
        <v>13</v>
      </c>
      <c r="V211" s="14">
        <v>0.22678689416611605</v>
      </c>
      <c r="W211" s="14">
        <v>0.07671387039294758</v>
      </c>
      <c r="X211" s="14">
        <v>0.1746366619784341</v>
      </c>
      <c r="Y211" s="14">
        <v>0.0883491472146225</v>
      </c>
      <c r="Z211" s="8">
        <v>7718.7</v>
      </c>
      <c r="AA211" s="8">
        <v>1750.5</v>
      </c>
      <c r="AB211" s="8">
        <v>4265.2</v>
      </c>
      <c r="AC211" s="8">
        <v>327.2</v>
      </c>
      <c r="AD211" s="8">
        <v>4692.6</v>
      </c>
      <c r="AE211" s="8">
        <v>819.5</v>
      </c>
      <c r="AF211" s="8">
        <v>6871.6</v>
      </c>
      <c r="AG211" s="8">
        <v>607.1</v>
      </c>
      <c r="AH211" s="8">
        <v>2145.4</v>
      </c>
      <c r="AI211" s="15">
        <v>882.7444765544888</v>
      </c>
      <c r="AJ211" s="15">
        <v>428.1159690500606</v>
      </c>
      <c r="AK211" s="15">
        <v>513.8528945651161</v>
      </c>
      <c r="AL211" s="15">
        <v>697.1846741866319</v>
      </c>
      <c r="AM211" s="6">
        <v>1922.90140169114</v>
      </c>
      <c r="AN211" s="6">
        <v>1468.68525978825</v>
      </c>
      <c r="AO211" s="6">
        <v>2803.75595363266</v>
      </c>
      <c r="AP211" s="2" t="s">
        <v>14</v>
      </c>
      <c r="AQ211" s="2" t="s">
        <v>14</v>
      </c>
      <c r="AR211" s="2" t="s">
        <v>14</v>
      </c>
      <c r="AS211" s="2">
        <v>2012</v>
      </c>
      <c r="AT211" s="2">
        <v>2016</v>
      </c>
    </row>
    <row r="212" spans="1:46" ht="12.75">
      <c r="A212" s="2">
        <v>14621</v>
      </c>
      <c r="C212" s="48" t="s">
        <v>815</v>
      </c>
      <c r="D212" s="2" t="s">
        <v>262</v>
      </c>
      <c r="E212" s="2" t="s">
        <v>367</v>
      </c>
      <c r="F212" s="2" t="s">
        <v>793</v>
      </c>
      <c r="G212" s="24">
        <v>39</v>
      </c>
      <c r="H212" s="2">
        <v>43</v>
      </c>
      <c r="I212" s="24" t="s">
        <v>372</v>
      </c>
      <c r="J212" s="24" t="s">
        <v>373</v>
      </c>
      <c r="K212" s="24" t="s">
        <v>372</v>
      </c>
      <c r="L212" s="24" t="s">
        <v>373</v>
      </c>
      <c r="M212" s="46">
        <v>-118.300183</v>
      </c>
      <c r="N212" s="46">
        <v>33.68065</v>
      </c>
      <c r="O212" s="2">
        <v>-50</v>
      </c>
      <c r="P212" s="2" t="s">
        <v>263</v>
      </c>
      <c r="Q212" s="2" t="s">
        <v>375</v>
      </c>
      <c r="R212" s="2">
        <v>2493</v>
      </c>
      <c r="S212" s="2" t="str">
        <f t="shared" si="19"/>
        <v>PVL10-50-VC5-s1-39-43 cm-2493</v>
      </c>
      <c r="T212" s="31" t="s">
        <v>12</v>
      </c>
      <c r="U212" s="2" t="s">
        <v>13</v>
      </c>
      <c r="V212" s="14">
        <v>0.27851107197277025</v>
      </c>
      <c r="W212" s="14">
        <v>0.11408824396475482</v>
      </c>
      <c r="X212" s="14">
        <v>0.330784460981771</v>
      </c>
      <c r="Y212" s="14">
        <v>0.207490263828292</v>
      </c>
      <c r="Z212" s="8">
        <v>5053.3</v>
      </c>
      <c r="AA212" s="8">
        <v>1407.4</v>
      </c>
      <c r="AB212" s="8">
        <v>3052.9</v>
      </c>
      <c r="AC212" s="8">
        <v>348.3</v>
      </c>
      <c r="AD212" s="8">
        <v>1464.7</v>
      </c>
      <c r="AE212" s="8">
        <v>484.5</v>
      </c>
      <c r="AF212" s="8">
        <v>3415.1</v>
      </c>
      <c r="AG212" s="8">
        <v>708.6</v>
      </c>
      <c r="AH212" s="8">
        <v>1904.1</v>
      </c>
      <c r="AI212" s="15">
        <v>678.6093167375664</v>
      </c>
      <c r="AJ212" s="15">
        <v>357.2501444251878</v>
      </c>
      <c r="AK212" s="15">
        <v>204.73714615829005</v>
      </c>
      <c r="AL212" s="15">
        <v>433.1390158079933</v>
      </c>
      <c r="AM212" s="6">
        <v>3945.6143048564</v>
      </c>
      <c r="AN212" s="6">
        <v>3236.22213861143</v>
      </c>
      <c r="AO212" s="6">
        <v>5173.79150651653</v>
      </c>
      <c r="AP212" s="2" t="s">
        <v>14</v>
      </c>
      <c r="AQ212" s="2" t="s">
        <v>14</v>
      </c>
      <c r="AR212" s="2" t="s">
        <v>14</v>
      </c>
      <c r="AS212" s="2">
        <v>2012</v>
      </c>
      <c r="AT212" s="2">
        <v>2016</v>
      </c>
    </row>
    <row r="213" spans="1:46" ht="12.75">
      <c r="A213" s="2">
        <v>14622</v>
      </c>
      <c r="C213" s="48" t="s">
        <v>815</v>
      </c>
      <c r="D213" s="2" t="s">
        <v>262</v>
      </c>
      <c r="E213" s="2" t="s">
        <v>367</v>
      </c>
      <c r="F213" s="2" t="s">
        <v>793</v>
      </c>
      <c r="G213" s="24">
        <v>39</v>
      </c>
      <c r="H213" s="2">
        <v>43</v>
      </c>
      <c r="I213" s="24" t="s">
        <v>372</v>
      </c>
      <c r="J213" s="24" t="s">
        <v>373</v>
      </c>
      <c r="K213" s="24" t="s">
        <v>372</v>
      </c>
      <c r="L213" s="24" t="s">
        <v>373</v>
      </c>
      <c r="M213" s="46">
        <v>-118.300183</v>
      </c>
      <c r="N213" s="46">
        <v>33.68065</v>
      </c>
      <c r="O213" s="2">
        <v>-50</v>
      </c>
      <c r="P213" s="2" t="s">
        <v>263</v>
      </c>
      <c r="Q213" s="2" t="s">
        <v>375</v>
      </c>
      <c r="R213" s="2">
        <v>2494</v>
      </c>
      <c r="S213" s="2" t="str">
        <f t="shared" si="19"/>
        <v>PVL10-50-VC5-s1-39-43 cm-2494</v>
      </c>
      <c r="T213" s="31" t="s">
        <v>12</v>
      </c>
      <c r="U213" s="2" t="s">
        <v>13</v>
      </c>
      <c r="V213" s="14">
        <v>0.21829500207999047</v>
      </c>
      <c r="W213" s="14">
        <v>0.07300778985050546</v>
      </c>
      <c r="X213" s="14">
        <v>0.1812571168298793</v>
      </c>
      <c r="Y213" s="14">
        <v>0.09042998282417535</v>
      </c>
      <c r="Z213" s="8">
        <v>6730.8</v>
      </c>
      <c r="AA213" s="8">
        <v>1469.3</v>
      </c>
      <c r="AB213" s="8">
        <v>3966.7</v>
      </c>
      <c r="AC213" s="8">
        <v>289.6</v>
      </c>
      <c r="AD213" s="8">
        <v>4391</v>
      </c>
      <c r="AE213" s="8">
        <v>795.9</v>
      </c>
      <c r="AF213" s="8">
        <v>6811.9</v>
      </c>
      <c r="AG213" s="8">
        <v>616</v>
      </c>
      <c r="AH213" s="8">
        <v>2179.4</v>
      </c>
      <c r="AI213" s="15">
        <v>752.5098651004864</v>
      </c>
      <c r="AJ213" s="15">
        <v>390.5937413967147</v>
      </c>
      <c r="AK213" s="15">
        <v>475.9933926768835</v>
      </c>
      <c r="AL213" s="15">
        <v>681.6463246765164</v>
      </c>
      <c r="AM213" s="6">
        <v>1668.21169487036</v>
      </c>
      <c r="AN213" s="6">
        <v>1250.7533119439</v>
      </c>
      <c r="AO213" s="6">
        <v>2510.686166548</v>
      </c>
      <c r="AP213" s="2" t="s">
        <v>14</v>
      </c>
      <c r="AQ213" s="2" t="s">
        <v>14</v>
      </c>
      <c r="AR213" s="2" t="s">
        <v>14</v>
      </c>
      <c r="AS213" s="2">
        <v>2012</v>
      </c>
      <c r="AT213" s="2">
        <v>2016</v>
      </c>
    </row>
    <row r="214" spans="1:46" ht="12.75">
      <c r="A214" s="2">
        <v>14623</v>
      </c>
      <c r="C214" s="48" t="s">
        <v>815</v>
      </c>
      <c r="D214" s="2" t="s">
        <v>262</v>
      </c>
      <c r="E214" s="2" t="s">
        <v>367</v>
      </c>
      <c r="F214" s="2" t="s">
        <v>793</v>
      </c>
      <c r="G214" s="24">
        <v>39</v>
      </c>
      <c r="H214" s="2">
        <v>43</v>
      </c>
      <c r="I214" s="24" t="s">
        <v>372</v>
      </c>
      <c r="J214" s="24" t="s">
        <v>373</v>
      </c>
      <c r="K214" s="24" t="s">
        <v>372</v>
      </c>
      <c r="L214" s="24" t="s">
        <v>373</v>
      </c>
      <c r="M214" s="46">
        <v>-118.300183</v>
      </c>
      <c r="N214" s="46">
        <v>33.68065</v>
      </c>
      <c r="O214" s="2">
        <v>-50</v>
      </c>
      <c r="P214" s="2" t="s">
        <v>263</v>
      </c>
      <c r="Q214" s="2" t="s">
        <v>375</v>
      </c>
      <c r="R214" s="2">
        <v>2495</v>
      </c>
      <c r="S214" s="2" t="str">
        <f t="shared" si="19"/>
        <v>PVL10-50-VC5-s1-39-43 cm-2495</v>
      </c>
      <c r="T214" s="31" t="s">
        <v>12</v>
      </c>
      <c r="U214" s="2" t="s">
        <v>13</v>
      </c>
      <c r="V214" s="14">
        <v>0.21860888013335353</v>
      </c>
      <c r="W214" s="14">
        <v>0.060460416050478166</v>
      </c>
      <c r="X214" s="14">
        <v>0.17880492310246776</v>
      </c>
      <c r="Y214" s="14">
        <v>0.07291020107683648</v>
      </c>
      <c r="Z214" s="8">
        <v>6599</v>
      </c>
      <c r="AA214" s="8">
        <v>1442.6</v>
      </c>
      <c r="AB214" s="8">
        <v>4057.2</v>
      </c>
      <c r="AC214" s="8">
        <v>245.3</v>
      </c>
      <c r="AD214" s="8">
        <v>4818.1</v>
      </c>
      <c r="AE214" s="8">
        <v>861.5</v>
      </c>
      <c r="AF214" s="8">
        <v>6927.7</v>
      </c>
      <c r="AG214" s="8">
        <v>505.1</v>
      </c>
      <c r="AH214" s="8">
        <v>2269.7</v>
      </c>
      <c r="AI214" s="15">
        <v>708.6046614089969</v>
      </c>
      <c r="AJ214" s="15">
        <v>379.12499449266426</v>
      </c>
      <c r="AK214" s="15">
        <v>500.4714279420188</v>
      </c>
      <c r="AL214" s="15">
        <v>654.9588051284311</v>
      </c>
      <c r="AM214" s="6">
        <v>1694.03376803349</v>
      </c>
      <c r="AN214" s="6">
        <v>1274.99060851558</v>
      </c>
      <c r="AO214" s="6">
        <v>2541.84393866005</v>
      </c>
      <c r="AP214" s="2" t="s">
        <v>14</v>
      </c>
      <c r="AQ214" s="2" t="s">
        <v>14</v>
      </c>
      <c r="AR214" s="2" t="s">
        <v>14</v>
      </c>
      <c r="AS214" s="2">
        <v>2012</v>
      </c>
      <c r="AT214" s="2">
        <v>2016</v>
      </c>
    </row>
    <row r="215" spans="1:46" ht="12.75">
      <c r="A215" s="2">
        <v>14624</v>
      </c>
      <c r="C215" s="48" t="s">
        <v>815</v>
      </c>
      <c r="D215" s="2" t="s">
        <v>262</v>
      </c>
      <c r="E215" s="2" t="s">
        <v>368</v>
      </c>
      <c r="F215" s="2" t="s">
        <v>793</v>
      </c>
      <c r="G215" s="24">
        <v>43</v>
      </c>
      <c r="H215" s="2">
        <v>47</v>
      </c>
      <c r="I215" s="24" t="s">
        <v>373</v>
      </c>
      <c r="J215" s="24" t="s">
        <v>376</v>
      </c>
      <c r="K215" s="24" t="s">
        <v>373</v>
      </c>
      <c r="L215" s="24" t="s">
        <v>376</v>
      </c>
      <c r="M215" s="46">
        <v>-118.300183</v>
      </c>
      <c r="N215" s="46">
        <v>33.68065</v>
      </c>
      <c r="O215" s="2">
        <v>-50</v>
      </c>
      <c r="P215" s="2" t="s">
        <v>263</v>
      </c>
      <c r="Q215" s="2" t="s">
        <v>375</v>
      </c>
      <c r="R215" s="2">
        <v>2496</v>
      </c>
      <c r="S215" s="2" t="str">
        <f t="shared" si="19"/>
        <v>PVL10-50-VC5-s1-43-47 cm-2496</v>
      </c>
      <c r="T215" s="31" t="s">
        <v>12</v>
      </c>
      <c r="U215" s="2" t="s">
        <v>13</v>
      </c>
      <c r="V215" s="14">
        <v>0.20443530621236597</v>
      </c>
      <c r="W215" s="14">
        <v>0.05783962524111325</v>
      </c>
      <c r="X215" s="14">
        <v>0.17329115354197266</v>
      </c>
      <c r="Y215" s="14">
        <v>0.06696200655456926</v>
      </c>
      <c r="Z215" s="8">
        <v>6128.1</v>
      </c>
      <c r="AA215" s="8">
        <v>1252.8</v>
      </c>
      <c r="AB215" s="8">
        <v>3629</v>
      </c>
      <c r="AC215" s="8">
        <v>209.9</v>
      </c>
      <c r="AD215" s="8">
        <v>4425.5</v>
      </c>
      <c r="AE215" s="8">
        <v>766.9</v>
      </c>
      <c r="AF215" s="8">
        <v>6072.1</v>
      </c>
      <c r="AG215" s="8">
        <v>406.6</v>
      </c>
      <c r="AH215" s="8">
        <v>2177.3</v>
      </c>
      <c r="AI215" s="15">
        <v>677.9864970376153</v>
      </c>
      <c r="AJ215" s="15">
        <v>352.6294033895191</v>
      </c>
      <c r="AK215" s="15">
        <v>476.95769990355024</v>
      </c>
      <c r="AL215" s="15">
        <v>595.1132136131907</v>
      </c>
      <c r="AM215" s="6">
        <v>1326.28333278694</v>
      </c>
      <c r="AN215" s="6">
        <v>951.216433195284</v>
      </c>
      <c r="AO215" s="6">
        <v>2073.0186844051</v>
      </c>
      <c r="AP215" s="2" t="s">
        <v>14</v>
      </c>
      <c r="AQ215" s="2" t="s">
        <v>14</v>
      </c>
      <c r="AR215" s="2" t="s">
        <v>14</v>
      </c>
      <c r="AS215" s="2">
        <v>2012</v>
      </c>
      <c r="AT215" s="2">
        <v>2016</v>
      </c>
    </row>
    <row r="216" spans="1:46" ht="12.75">
      <c r="A216" s="2">
        <v>14662</v>
      </c>
      <c r="C216" s="48" t="s">
        <v>815</v>
      </c>
      <c r="D216" s="2" t="s">
        <v>262</v>
      </c>
      <c r="E216" s="2" t="s">
        <v>369</v>
      </c>
      <c r="F216" s="2" t="s">
        <v>793</v>
      </c>
      <c r="G216" s="24">
        <v>51</v>
      </c>
      <c r="H216" s="2">
        <v>55</v>
      </c>
      <c r="I216" s="24" t="s">
        <v>377</v>
      </c>
      <c r="J216" s="24" t="s">
        <v>378</v>
      </c>
      <c r="K216" s="24" t="s">
        <v>377</v>
      </c>
      <c r="L216" s="24" t="s">
        <v>378</v>
      </c>
      <c r="M216" s="46">
        <v>-118.300183</v>
      </c>
      <c r="N216" s="46">
        <v>33.68065</v>
      </c>
      <c r="O216" s="2">
        <v>-50</v>
      </c>
      <c r="P216" s="2" t="s">
        <v>263</v>
      </c>
      <c r="Q216" s="2" t="s">
        <v>375</v>
      </c>
      <c r="R216" s="2">
        <v>2534</v>
      </c>
      <c r="S216" s="2" t="str">
        <f t="shared" si="19"/>
        <v>PVL10-50-VC5-s1-51-55 cm-2534</v>
      </c>
      <c r="T216" s="31" t="s">
        <v>12</v>
      </c>
      <c r="U216" s="2" t="s">
        <v>13</v>
      </c>
      <c r="V216" s="14">
        <v>0.30302296395781503</v>
      </c>
      <c r="W216" s="14">
        <v>0.08209704406023424</v>
      </c>
      <c r="X216" s="14">
        <v>0.346557960613194</v>
      </c>
      <c r="Y216" s="14">
        <v>0.12535943911343736</v>
      </c>
      <c r="Z216" s="8">
        <v>4541.9</v>
      </c>
      <c r="AA216" s="8">
        <v>1376.3</v>
      </c>
      <c r="AB216" s="8">
        <v>2689.5</v>
      </c>
      <c r="AC216" s="8">
        <v>220.8</v>
      </c>
      <c r="AD216" s="8">
        <v>1741.7</v>
      </c>
      <c r="AE216" s="8">
        <v>603.6</v>
      </c>
      <c r="AF216" s="8">
        <v>3095.1</v>
      </c>
      <c r="AG216" s="8">
        <v>388</v>
      </c>
      <c r="AH216" s="8">
        <v>2304.9</v>
      </c>
      <c r="AI216" s="15">
        <v>513.5320404355937</v>
      </c>
      <c r="AJ216" s="15">
        <v>252.53156319146166</v>
      </c>
      <c r="AK216" s="15">
        <v>203.50557507917918</v>
      </c>
      <c r="AL216" s="15">
        <v>302.2343702546748</v>
      </c>
      <c r="AM216" s="6">
        <v>5251.54458652509</v>
      </c>
      <c r="AN216" s="6">
        <v>4313.8548773781</v>
      </c>
      <c r="AO216" s="6">
        <v>6677.34018279338</v>
      </c>
      <c r="AP216" s="2" t="s">
        <v>14</v>
      </c>
      <c r="AQ216" s="2" t="s">
        <v>14</v>
      </c>
      <c r="AR216" s="2" t="s">
        <v>14</v>
      </c>
      <c r="AS216" s="2">
        <v>2012</v>
      </c>
      <c r="AT216" s="2">
        <v>2016</v>
      </c>
    </row>
    <row r="217" spans="1:46" ht="12.75">
      <c r="A217" s="2">
        <v>14663</v>
      </c>
      <c r="C217" s="48" t="s">
        <v>815</v>
      </c>
      <c r="D217" s="2" t="s">
        <v>262</v>
      </c>
      <c r="E217" s="2" t="s">
        <v>369</v>
      </c>
      <c r="F217" s="2" t="s">
        <v>793</v>
      </c>
      <c r="G217" s="24">
        <v>51</v>
      </c>
      <c r="H217" s="2">
        <v>55</v>
      </c>
      <c r="I217" s="24" t="s">
        <v>377</v>
      </c>
      <c r="J217" s="24" t="s">
        <v>378</v>
      </c>
      <c r="K217" s="24" t="s">
        <v>377</v>
      </c>
      <c r="L217" s="24" t="s">
        <v>378</v>
      </c>
      <c r="M217" s="46">
        <v>-118.300183</v>
      </c>
      <c r="N217" s="46">
        <v>33.68065</v>
      </c>
      <c r="O217" s="2">
        <v>-50</v>
      </c>
      <c r="P217" s="2" t="s">
        <v>263</v>
      </c>
      <c r="Q217" s="2" t="s">
        <v>375</v>
      </c>
      <c r="R217" s="2">
        <v>2535</v>
      </c>
      <c r="S217" s="2" t="str">
        <f t="shared" si="19"/>
        <v>PVL10-50-VC5-s1-51-55 cm-2535</v>
      </c>
      <c r="T217" s="31" t="s">
        <v>12</v>
      </c>
      <c r="U217" s="2" t="s">
        <v>13</v>
      </c>
      <c r="V217" s="14">
        <v>0.3387320684868117</v>
      </c>
      <c r="W217" s="14">
        <v>0.11978559776275925</v>
      </c>
      <c r="X217" s="14">
        <v>0.2170343444472299</v>
      </c>
      <c r="Y217" s="14">
        <v>0.18568644434820267</v>
      </c>
      <c r="Z217" s="8">
        <v>2593.2</v>
      </c>
      <c r="AA217" s="8">
        <v>878.4</v>
      </c>
      <c r="AB217" s="8">
        <v>1716.4</v>
      </c>
      <c r="AC217" s="8">
        <v>205.6</v>
      </c>
      <c r="AD217" s="8">
        <v>1595.6</v>
      </c>
      <c r="AE217" s="8">
        <v>346.3</v>
      </c>
      <c r="AF217" s="8">
        <v>2770.8</v>
      </c>
      <c r="AG217" s="8">
        <v>514.5</v>
      </c>
      <c r="AH217" s="8">
        <v>2216.9</v>
      </c>
      <c r="AI217" s="15">
        <v>313.1940998691867</v>
      </c>
      <c r="AJ217" s="15">
        <v>173.3952816996707</v>
      </c>
      <c r="AK217" s="15">
        <v>175.1905814425549</v>
      </c>
      <c r="AL217" s="15">
        <v>296.3868464973612</v>
      </c>
      <c r="AM217" s="6">
        <v>7818.89648098403</v>
      </c>
      <c r="AN217" s="6">
        <v>6095.7169322862</v>
      </c>
      <c r="AO217" s="6">
        <v>9808.84359061844</v>
      </c>
      <c r="AP217" s="2" t="s">
        <v>14</v>
      </c>
      <c r="AQ217" s="2" t="s">
        <v>14</v>
      </c>
      <c r="AR217" s="2" t="s">
        <v>14</v>
      </c>
      <c r="AS217" s="2">
        <v>2012</v>
      </c>
      <c r="AT217" s="2">
        <v>2016</v>
      </c>
    </row>
    <row r="218" spans="1:46" ht="12.75">
      <c r="A218" s="2">
        <v>14664</v>
      </c>
      <c r="C218" s="48" t="s">
        <v>815</v>
      </c>
      <c r="D218" s="2" t="s">
        <v>262</v>
      </c>
      <c r="E218" s="2" t="s">
        <v>369</v>
      </c>
      <c r="F218" s="2" t="s">
        <v>793</v>
      </c>
      <c r="G218" s="24">
        <v>51</v>
      </c>
      <c r="H218" s="2">
        <v>55</v>
      </c>
      <c r="I218" s="24" t="s">
        <v>377</v>
      </c>
      <c r="J218" s="24" t="s">
        <v>378</v>
      </c>
      <c r="K218" s="24" t="s">
        <v>377</v>
      </c>
      <c r="L218" s="24" t="s">
        <v>378</v>
      </c>
      <c r="M218" s="46">
        <v>-118.300183</v>
      </c>
      <c r="N218" s="46">
        <v>33.68065</v>
      </c>
      <c r="O218" s="2">
        <v>-50</v>
      </c>
      <c r="P218" s="2" t="s">
        <v>263</v>
      </c>
      <c r="Q218" s="2" t="s">
        <v>375</v>
      </c>
      <c r="R218" s="2">
        <v>2536</v>
      </c>
      <c r="S218" s="2" t="str">
        <f t="shared" si="19"/>
        <v>PVL10-50-VC5-s1-51-55 cm-2536</v>
      </c>
      <c r="T218" s="31" t="s">
        <v>12</v>
      </c>
      <c r="U218" s="2" t="s">
        <v>13</v>
      </c>
      <c r="V218" s="14">
        <v>0.42220298636658726</v>
      </c>
      <c r="W218" s="14">
        <v>0.14535133740431752</v>
      </c>
      <c r="X218" s="14">
        <v>0.4174922162468157</v>
      </c>
      <c r="Y218" s="14">
        <v>0.25780045082453434</v>
      </c>
      <c r="Z218" s="8">
        <v>1848.4</v>
      </c>
      <c r="AA218" s="8">
        <v>780.4</v>
      </c>
      <c r="AB218" s="8">
        <v>1162.7</v>
      </c>
      <c r="AC218" s="8">
        <v>169</v>
      </c>
      <c r="AD218" s="8">
        <v>706.6</v>
      </c>
      <c r="AE218" s="8">
        <v>295</v>
      </c>
      <c r="AF218" s="8">
        <v>1685.8</v>
      </c>
      <c r="AG218" s="8">
        <v>434.6</v>
      </c>
      <c r="AH218" s="8">
        <v>2037.7</v>
      </c>
      <c r="AI218" s="15">
        <v>258.01639102910144</v>
      </c>
      <c r="AJ218" s="15">
        <v>130.70618834960985</v>
      </c>
      <c r="AK218" s="15">
        <v>98.30691465868381</v>
      </c>
      <c r="AL218" s="15">
        <v>208.11699465083186</v>
      </c>
      <c r="AM218" s="6">
        <v>16917.3234549517</v>
      </c>
      <c r="AN218" s="6">
        <v>11401.8989168286</v>
      </c>
      <c r="AO218" s="6">
        <v>21839.0352694452</v>
      </c>
      <c r="AP218" s="2" t="s">
        <v>14</v>
      </c>
      <c r="AQ218" s="2" t="s">
        <v>14</v>
      </c>
      <c r="AR218" s="2" t="s">
        <v>14</v>
      </c>
      <c r="AS218" s="2">
        <v>2012</v>
      </c>
      <c r="AT218" s="2">
        <v>2016</v>
      </c>
    </row>
    <row r="219" spans="1:46" ht="12.75">
      <c r="A219" s="2">
        <v>14665</v>
      </c>
      <c r="C219" s="48" t="s">
        <v>815</v>
      </c>
      <c r="D219" s="2" t="s">
        <v>262</v>
      </c>
      <c r="E219" s="2" t="s">
        <v>370</v>
      </c>
      <c r="F219" s="2" t="s">
        <v>793</v>
      </c>
      <c r="G219" s="24">
        <v>55</v>
      </c>
      <c r="H219" s="2">
        <v>58</v>
      </c>
      <c r="I219" s="24" t="s">
        <v>379</v>
      </c>
      <c r="J219" s="24" t="s">
        <v>380</v>
      </c>
      <c r="K219" s="24" t="s">
        <v>378</v>
      </c>
      <c r="L219" s="24" t="s">
        <v>384</v>
      </c>
      <c r="M219" s="46">
        <v>-118.300183</v>
      </c>
      <c r="N219" s="46">
        <v>33.68065</v>
      </c>
      <c r="O219" s="2">
        <v>-50</v>
      </c>
      <c r="P219" s="2" t="s">
        <v>263</v>
      </c>
      <c r="Q219" s="2" t="s">
        <v>375</v>
      </c>
      <c r="R219" s="2">
        <v>2537</v>
      </c>
      <c r="S219" s="2" t="str">
        <f t="shared" si="19"/>
        <v>PVL10-50-VC5-s1-55-58 cm-2537</v>
      </c>
      <c r="T219" s="31" t="s">
        <v>12</v>
      </c>
      <c r="U219" s="2" t="s">
        <v>13</v>
      </c>
      <c r="V219" s="14">
        <v>0.31999320536775944</v>
      </c>
      <c r="W219" s="14">
        <v>0.11385199240986718</v>
      </c>
      <c r="X219" s="14">
        <v>0.17961789289978874</v>
      </c>
      <c r="Y219" s="14">
        <v>0.16094242575078813</v>
      </c>
      <c r="Z219" s="8">
        <v>2943.5</v>
      </c>
      <c r="AA219" s="8">
        <v>941.9</v>
      </c>
      <c r="AB219" s="8">
        <v>2002.6</v>
      </c>
      <c r="AC219" s="8">
        <v>228</v>
      </c>
      <c r="AD219" s="8">
        <v>2177.4</v>
      </c>
      <c r="AE219" s="8">
        <v>391.1</v>
      </c>
      <c r="AF219" s="8">
        <v>3616.2</v>
      </c>
      <c r="AG219" s="8">
        <v>582</v>
      </c>
      <c r="AH219" s="8">
        <v>1915.5</v>
      </c>
      <c r="AI219" s="15">
        <v>405.6799791177238</v>
      </c>
      <c r="AJ219" s="15">
        <v>232.9000261028452</v>
      </c>
      <c r="AK219" s="15">
        <v>268.1806316888541</v>
      </c>
      <c r="AL219" s="15">
        <v>438.33985904463583</v>
      </c>
      <c r="AM219" s="6">
        <v>6363.83713282405</v>
      </c>
      <c r="AN219" s="6">
        <v>5123.17766447087</v>
      </c>
      <c r="AO219" s="6">
        <v>7994.81706706198</v>
      </c>
      <c r="AP219" s="2" t="s">
        <v>14</v>
      </c>
      <c r="AQ219" s="2" t="s">
        <v>14</v>
      </c>
      <c r="AR219" s="2" t="s">
        <v>14</v>
      </c>
      <c r="AS219" s="2">
        <v>2012</v>
      </c>
      <c r="AT219" s="2">
        <v>2016</v>
      </c>
    </row>
    <row r="220" spans="1:46" ht="12.75">
      <c r="A220" s="2">
        <v>14666</v>
      </c>
      <c r="C220" s="48" t="s">
        <v>815</v>
      </c>
      <c r="D220" s="2" t="s">
        <v>262</v>
      </c>
      <c r="E220" s="2" t="s">
        <v>370</v>
      </c>
      <c r="F220" s="2" t="s">
        <v>793</v>
      </c>
      <c r="G220" s="24">
        <v>55</v>
      </c>
      <c r="H220" s="2">
        <v>58</v>
      </c>
      <c r="I220" s="24" t="s">
        <v>379</v>
      </c>
      <c r="J220" s="24" t="s">
        <v>380</v>
      </c>
      <c r="K220" s="24" t="s">
        <v>378</v>
      </c>
      <c r="L220" s="24" t="s">
        <v>384</v>
      </c>
      <c r="M220" s="46">
        <v>-118.300183</v>
      </c>
      <c r="N220" s="46">
        <v>33.68065</v>
      </c>
      <c r="O220" s="2">
        <v>-50</v>
      </c>
      <c r="P220" s="2" t="s">
        <v>263</v>
      </c>
      <c r="Q220" s="2" t="s">
        <v>375</v>
      </c>
      <c r="R220" s="2">
        <v>2538</v>
      </c>
      <c r="S220" s="2" t="str">
        <f t="shared" si="19"/>
        <v>PVL10-50-VC5-s1-55-58 cm-2538</v>
      </c>
      <c r="T220" s="31" t="s">
        <v>12</v>
      </c>
      <c r="U220" s="2" t="s">
        <v>13</v>
      </c>
      <c r="V220" s="14">
        <v>0.3142794448406386</v>
      </c>
      <c r="W220" s="14">
        <v>0.12387968654685375</v>
      </c>
      <c r="X220" s="14">
        <v>0.52692013268691</v>
      </c>
      <c r="Y220" s="14">
        <v>0.27092734137581725</v>
      </c>
      <c r="Z220" s="8">
        <v>5468.7</v>
      </c>
      <c r="AA220" s="8">
        <v>1718.7</v>
      </c>
      <c r="AB220" s="8">
        <v>2131.1</v>
      </c>
      <c r="AC220" s="8">
        <v>264</v>
      </c>
      <c r="AD220" s="8">
        <v>783.8</v>
      </c>
      <c r="AE220" s="8">
        <v>413</v>
      </c>
      <c r="AF220" s="8">
        <v>2171.8</v>
      </c>
      <c r="AG220" s="8">
        <v>588.4</v>
      </c>
      <c r="AH220" s="8">
        <v>1891</v>
      </c>
      <c r="AI220" s="15">
        <v>760.1692226335272</v>
      </c>
      <c r="AJ220" s="15">
        <v>253.31570597567423</v>
      </c>
      <c r="AK220" s="15">
        <v>126.57852987837124</v>
      </c>
      <c r="AL220" s="15">
        <v>291.93019566367</v>
      </c>
      <c r="AM220" s="6">
        <v>5956.76246420007</v>
      </c>
      <c r="AN220" s="6">
        <v>4847.29865345656</v>
      </c>
      <c r="AO220" s="6">
        <v>7502.86849572549</v>
      </c>
      <c r="AP220" s="2" t="s">
        <v>14</v>
      </c>
      <c r="AQ220" s="2" t="s">
        <v>14</v>
      </c>
      <c r="AR220" s="2" t="s">
        <v>14</v>
      </c>
      <c r="AS220" s="2">
        <v>2012</v>
      </c>
      <c r="AT220" s="2">
        <v>2016</v>
      </c>
    </row>
    <row r="221" spans="1:46" ht="12.75">
      <c r="A221" s="2">
        <v>14667</v>
      </c>
      <c r="C221" s="48" t="s">
        <v>815</v>
      </c>
      <c r="D221" s="2" t="s">
        <v>262</v>
      </c>
      <c r="E221" s="2" t="s">
        <v>370</v>
      </c>
      <c r="F221" s="2" t="s">
        <v>793</v>
      </c>
      <c r="G221" s="24">
        <v>55</v>
      </c>
      <c r="H221" s="2">
        <v>58</v>
      </c>
      <c r="I221" s="24" t="s">
        <v>379</v>
      </c>
      <c r="J221" s="24" t="s">
        <v>380</v>
      </c>
      <c r="K221" s="24" t="s">
        <v>378</v>
      </c>
      <c r="L221" s="24" t="s">
        <v>384</v>
      </c>
      <c r="M221" s="46">
        <v>-118.300183</v>
      </c>
      <c r="N221" s="46">
        <v>33.68065</v>
      </c>
      <c r="O221" s="2">
        <v>-50</v>
      </c>
      <c r="P221" s="2" t="s">
        <v>263</v>
      </c>
      <c r="Q221" s="2" t="s">
        <v>375</v>
      </c>
      <c r="R221" s="2">
        <v>2539</v>
      </c>
      <c r="S221" s="2" t="str">
        <f t="shared" si="19"/>
        <v>PVL10-50-VC5-s1-55-58 cm-2539</v>
      </c>
      <c r="T221" s="31" t="s">
        <v>12</v>
      </c>
      <c r="U221" s="2" t="s">
        <v>13</v>
      </c>
      <c r="V221" s="14">
        <v>0.3551673322939581</v>
      </c>
      <c r="W221" s="14">
        <v>0.09934797529169526</v>
      </c>
      <c r="X221" s="14">
        <v>0.36929980173223415</v>
      </c>
      <c r="Y221" s="14">
        <v>0.2253993169717667</v>
      </c>
      <c r="Z221" s="8">
        <v>4682.3</v>
      </c>
      <c r="AA221" s="8">
        <v>1663</v>
      </c>
      <c r="AB221" s="8">
        <v>3496.8</v>
      </c>
      <c r="AC221" s="8">
        <v>347.4</v>
      </c>
      <c r="AD221" s="8">
        <v>1916.6</v>
      </c>
      <c r="AE221" s="8">
        <v>707.8</v>
      </c>
      <c r="AF221" s="8">
        <v>4714.3</v>
      </c>
      <c r="AG221" s="8">
        <v>1062.6</v>
      </c>
      <c r="AH221" s="8">
        <v>2207.5</v>
      </c>
      <c r="AI221" s="15">
        <v>574.8856172140431</v>
      </c>
      <c r="AJ221" s="15">
        <v>348.28539071347683</v>
      </c>
      <c r="AK221" s="15">
        <v>237.77123442808605</v>
      </c>
      <c r="AL221" s="15">
        <v>523.3884484711211</v>
      </c>
      <c r="AM221" s="6">
        <v>9204.25600238856</v>
      </c>
      <c r="AN221" s="6">
        <v>7046.32753307001</v>
      </c>
      <c r="AO221" s="6">
        <v>11458.193423559</v>
      </c>
      <c r="AP221" s="2" t="s">
        <v>14</v>
      </c>
      <c r="AQ221" s="2" t="s">
        <v>14</v>
      </c>
      <c r="AR221" s="2" t="s">
        <v>14</v>
      </c>
      <c r="AS221" s="2">
        <v>2012</v>
      </c>
      <c r="AT221" s="2">
        <v>2016</v>
      </c>
    </row>
    <row r="222" spans="1:46" ht="12.75">
      <c r="A222" s="2">
        <v>14668</v>
      </c>
      <c r="C222" s="48" t="s">
        <v>815</v>
      </c>
      <c r="D222" s="2" t="s">
        <v>262</v>
      </c>
      <c r="E222" s="2" t="s">
        <v>370</v>
      </c>
      <c r="F222" s="2" t="s">
        <v>793</v>
      </c>
      <c r="G222" s="24">
        <v>55</v>
      </c>
      <c r="H222" s="2">
        <v>58</v>
      </c>
      <c r="I222" s="24" t="s">
        <v>379</v>
      </c>
      <c r="J222" s="24" t="s">
        <v>380</v>
      </c>
      <c r="K222" s="24" t="s">
        <v>378</v>
      </c>
      <c r="L222" s="24" t="s">
        <v>384</v>
      </c>
      <c r="M222" s="46">
        <v>-118.300183</v>
      </c>
      <c r="N222" s="46">
        <v>33.68065</v>
      </c>
      <c r="O222" s="2">
        <v>-50</v>
      </c>
      <c r="P222" s="2" t="s">
        <v>263</v>
      </c>
      <c r="Q222" s="2" t="s">
        <v>375</v>
      </c>
      <c r="R222" s="2">
        <v>2540</v>
      </c>
      <c r="S222" s="2" t="str">
        <f t="shared" si="19"/>
        <v>PVL10-50-VC5-s1-55-58 cm-2540</v>
      </c>
      <c r="T222" s="31" t="s">
        <v>12</v>
      </c>
      <c r="U222" s="2" t="s">
        <v>13</v>
      </c>
      <c r="V222" s="14">
        <v>0.347292176332326</v>
      </c>
      <c r="W222" s="14">
        <v>0.11541448947888715</v>
      </c>
      <c r="X222" s="14">
        <v>0.23565328438023783</v>
      </c>
      <c r="Y222" s="14">
        <v>0.1715764793277155</v>
      </c>
      <c r="Z222" s="8">
        <v>4169.4</v>
      </c>
      <c r="AA222" s="8">
        <v>1448</v>
      </c>
      <c r="AB222" s="8">
        <v>2832.4</v>
      </c>
      <c r="AC222" s="8">
        <v>326.9</v>
      </c>
      <c r="AD222" s="8">
        <v>2505.8</v>
      </c>
      <c r="AE222" s="8">
        <v>590.5</v>
      </c>
      <c r="AF222" s="8">
        <v>4307.7</v>
      </c>
      <c r="AG222" s="8">
        <v>739.1</v>
      </c>
      <c r="AH222" s="8">
        <v>2010.6</v>
      </c>
      <c r="AI222" s="15">
        <v>558.778474087337</v>
      </c>
      <c r="AJ222" s="15">
        <v>314.26439868695917</v>
      </c>
      <c r="AK222" s="15">
        <v>307.99761265293944</v>
      </c>
      <c r="AL222" s="15">
        <v>502.0192977220731</v>
      </c>
      <c r="AM222" s="6">
        <v>8498.00327519641</v>
      </c>
      <c r="AN222" s="6">
        <v>6557.49760557648</v>
      </c>
      <c r="AO222" s="6">
        <v>10609.92360888</v>
      </c>
      <c r="AP222" s="2" t="s">
        <v>14</v>
      </c>
      <c r="AQ222" s="2" t="s">
        <v>14</v>
      </c>
      <c r="AR222" s="2" t="s">
        <v>14</v>
      </c>
      <c r="AS222" s="2">
        <v>2012</v>
      </c>
      <c r="AT222" s="2">
        <v>2016</v>
      </c>
    </row>
    <row r="223" spans="1:46" ht="12.75">
      <c r="A223" s="2">
        <v>14669</v>
      </c>
      <c r="C223" s="48" t="s">
        <v>815</v>
      </c>
      <c r="D223" s="2" t="s">
        <v>262</v>
      </c>
      <c r="E223" s="2" t="s">
        <v>370</v>
      </c>
      <c r="F223" s="2" t="s">
        <v>793</v>
      </c>
      <c r="G223" s="24">
        <v>55</v>
      </c>
      <c r="H223" s="2">
        <v>58</v>
      </c>
      <c r="I223" s="24" t="s">
        <v>379</v>
      </c>
      <c r="J223" s="24" t="s">
        <v>380</v>
      </c>
      <c r="K223" s="24" t="s">
        <v>378</v>
      </c>
      <c r="L223" s="24" t="s">
        <v>384</v>
      </c>
      <c r="M223" s="46">
        <v>-118.300183</v>
      </c>
      <c r="N223" s="46">
        <v>33.68065</v>
      </c>
      <c r="O223" s="2">
        <v>-50</v>
      </c>
      <c r="P223" s="2" t="s">
        <v>263</v>
      </c>
      <c r="Q223" s="2" t="s">
        <v>375</v>
      </c>
      <c r="R223" s="2">
        <v>2541</v>
      </c>
      <c r="S223" s="2" t="str">
        <f t="shared" si="19"/>
        <v>PVL10-50-VC5-s1-55-58 cm-2541</v>
      </c>
      <c r="T223" s="31" t="s">
        <v>12</v>
      </c>
      <c r="U223" s="2" t="s">
        <v>13</v>
      </c>
      <c r="V223" s="14">
        <v>0.3096946973754687</v>
      </c>
      <c r="W223" s="14">
        <v>0.102843315184513</v>
      </c>
      <c r="X223" s="14">
        <v>0.15587487283825024</v>
      </c>
      <c r="Y223" s="14">
        <v>0.13462086062210013</v>
      </c>
      <c r="Z223" s="8">
        <v>4667.5</v>
      </c>
      <c r="AA223" s="8">
        <v>1445.5</v>
      </c>
      <c r="AB223" s="8">
        <v>3140.7</v>
      </c>
      <c r="AC223" s="8">
        <v>323</v>
      </c>
      <c r="AD223" s="8">
        <v>3932</v>
      </c>
      <c r="AE223" s="8">
        <v>612.9</v>
      </c>
      <c r="AF223" s="8">
        <v>5970.1</v>
      </c>
      <c r="AG223" s="8">
        <v>803.7</v>
      </c>
      <c r="AH223" s="8">
        <v>1852.5</v>
      </c>
      <c r="AI223" s="15">
        <v>659.9730094466937</v>
      </c>
      <c r="AJ223" s="15">
        <v>373.94871794871796</v>
      </c>
      <c r="AK223" s="15">
        <v>490.6774628879892</v>
      </c>
      <c r="AL223" s="15">
        <v>731.3144399460189</v>
      </c>
      <c r="AM223" s="6">
        <v>5698.982709218</v>
      </c>
      <c r="AN223" s="6">
        <v>4657.72277658862</v>
      </c>
      <c r="AO223" s="6">
        <v>7173.24260965012</v>
      </c>
      <c r="AP223" s="2" t="s">
        <v>14</v>
      </c>
      <c r="AQ223" s="2" t="s">
        <v>14</v>
      </c>
      <c r="AR223" s="2" t="s">
        <v>14</v>
      </c>
      <c r="AS223" s="2">
        <v>2012</v>
      </c>
      <c r="AT223" s="2">
        <v>2016</v>
      </c>
    </row>
    <row r="224" spans="1:46" ht="12.75">
      <c r="A224" s="2">
        <v>14670</v>
      </c>
      <c r="C224" s="48" t="s">
        <v>815</v>
      </c>
      <c r="D224" s="2" t="s">
        <v>262</v>
      </c>
      <c r="E224" s="2" t="s">
        <v>370</v>
      </c>
      <c r="F224" s="2" t="s">
        <v>793</v>
      </c>
      <c r="G224" s="24">
        <v>55</v>
      </c>
      <c r="H224" s="2">
        <v>58</v>
      </c>
      <c r="I224" s="24" t="s">
        <v>379</v>
      </c>
      <c r="J224" s="24" t="s">
        <v>380</v>
      </c>
      <c r="K224" s="24" t="s">
        <v>378</v>
      </c>
      <c r="L224" s="24" t="s">
        <v>384</v>
      </c>
      <c r="M224" s="46">
        <v>-118.300183</v>
      </c>
      <c r="N224" s="46">
        <v>33.68065</v>
      </c>
      <c r="O224" s="2">
        <v>-50</v>
      </c>
      <c r="P224" s="2" t="s">
        <v>263</v>
      </c>
      <c r="Q224" s="2" t="s">
        <v>375</v>
      </c>
      <c r="R224" s="2">
        <v>2542</v>
      </c>
      <c r="S224" s="2" t="str">
        <f t="shared" si="19"/>
        <v>PVL10-50-VC5-s1-55-58 cm-2542</v>
      </c>
      <c r="T224" s="31" t="s">
        <v>12</v>
      </c>
      <c r="U224" s="2" t="s">
        <v>13</v>
      </c>
      <c r="V224" s="14">
        <v>0.3529988880894761</v>
      </c>
      <c r="W224" s="14">
        <v>0.1099116095447717</v>
      </c>
      <c r="X224" s="14">
        <v>0.4653316447680861</v>
      </c>
      <c r="Y224" s="14">
        <v>0.24495340388564207</v>
      </c>
      <c r="Z224" s="8">
        <v>3057.8</v>
      </c>
      <c r="AA224" s="8">
        <v>1079.4</v>
      </c>
      <c r="AB224" s="8">
        <v>2862.3</v>
      </c>
      <c r="AC224" s="8">
        <v>314.6</v>
      </c>
      <c r="AD224" s="8">
        <v>1263.4</v>
      </c>
      <c r="AE224" s="8">
        <v>587.9</v>
      </c>
      <c r="AF224" s="8">
        <v>3165.5</v>
      </c>
      <c r="AG224" s="8">
        <v>775.4</v>
      </c>
      <c r="AH224" s="8">
        <v>2175.3</v>
      </c>
      <c r="AI224" s="15">
        <v>380.3797177400819</v>
      </c>
      <c r="AJ224" s="15">
        <v>292.08844757045</v>
      </c>
      <c r="AK224" s="15">
        <v>170.21100537856847</v>
      </c>
      <c r="AL224" s="15">
        <v>362.33163241851696</v>
      </c>
      <c r="AM224" s="6">
        <v>9027.64737509494</v>
      </c>
      <c r="AN224" s="6">
        <v>6922.10836880127</v>
      </c>
      <c r="AO224" s="6">
        <v>11241.1172309261</v>
      </c>
      <c r="AP224" s="2" t="s">
        <v>14</v>
      </c>
      <c r="AQ224" s="2" t="s">
        <v>14</v>
      </c>
      <c r="AR224" s="2" t="s">
        <v>14</v>
      </c>
      <c r="AS224" s="2">
        <v>2012</v>
      </c>
      <c r="AT224" s="2">
        <v>2016</v>
      </c>
    </row>
    <row r="225" spans="1:46" ht="12.75">
      <c r="A225" s="2">
        <v>14671</v>
      </c>
      <c r="C225" s="48" t="s">
        <v>815</v>
      </c>
      <c r="D225" s="2" t="s">
        <v>262</v>
      </c>
      <c r="E225" s="2" t="s">
        <v>370</v>
      </c>
      <c r="F225" s="2" t="s">
        <v>793</v>
      </c>
      <c r="G225" s="24">
        <v>55</v>
      </c>
      <c r="H225" s="2">
        <v>58</v>
      </c>
      <c r="I225" s="24" t="s">
        <v>379</v>
      </c>
      <c r="J225" s="24" t="s">
        <v>380</v>
      </c>
      <c r="K225" s="24" t="s">
        <v>378</v>
      </c>
      <c r="L225" s="24" t="s">
        <v>384</v>
      </c>
      <c r="M225" s="46">
        <v>-118.300183</v>
      </c>
      <c r="N225" s="46">
        <v>33.68065</v>
      </c>
      <c r="O225" s="2">
        <v>-50</v>
      </c>
      <c r="P225" s="2" t="s">
        <v>263</v>
      </c>
      <c r="Q225" s="2" t="s">
        <v>375</v>
      </c>
      <c r="R225" s="2">
        <v>2543</v>
      </c>
      <c r="S225" s="2" t="str">
        <f t="shared" si="19"/>
        <v>PVL10-50-VC5-s1-55-58 cm-2543</v>
      </c>
      <c r="T225" s="31" t="s">
        <v>12</v>
      </c>
      <c r="U225" s="2" t="s">
        <v>13</v>
      </c>
      <c r="V225" s="14">
        <v>0.32347593700028476</v>
      </c>
      <c r="W225" s="14">
        <v>0.10480659401722593</v>
      </c>
      <c r="X225" s="14">
        <v>0.20542567733342681</v>
      </c>
      <c r="Y225" s="14">
        <v>0.1665912456804344</v>
      </c>
      <c r="Z225" s="8">
        <v>4565.1</v>
      </c>
      <c r="AA225" s="8">
        <v>1476.7</v>
      </c>
      <c r="AB225" s="8">
        <v>3239.3</v>
      </c>
      <c r="AC225" s="8">
        <v>339.5</v>
      </c>
      <c r="AD225" s="8">
        <v>2853.1</v>
      </c>
      <c r="AE225" s="8">
        <v>586.1</v>
      </c>
      <c r="AF225" s="8">
        <v>4861.6</v>
      </c>
      <c r="AG225" s="8">
        <v>809.9</v>
      </c>
      <c r="AH225" s="8">
        <v>1824.6</v>
      </c>
      <c r="AI225" s="15">
        <v>662.2602214183931</v>
      </c>
      <c r="AJ225" s="15">
        <v>392.2832401622274</v>
      </c>
      <c r="AK225" s="15">
        <v>376.9812561657349</v>
      </c>
      <c r="AL225" s="15">
        <v>621.6705031239724</v>
      </c>
      <c r="AM225" s="6">
        <v>6583.29848419238</v>
      </c>
      <c r="AN225" s="6">
        <v>5283.55414056699</v>
      </c>
      <c r="AO225" s="6">
        <v>8256.1359698852</v>
      </c>
      <c r="AP225" s="2" t="s">
        <v>14</v>
      </c>
      <c r="AQ225" s="2" t="s">
        <v>14</v>
      </c>
      <c r="AR225" s="2" t="s">
        <v>14</v>
      </c>
      <c r="AS225" s="2">
        <v>2012</v>
      </c>
      <c r="AT225" s="2">
        <v>2016</v>
      </c>
    </row>
    <row r="226" spans="1:46" ht="12.75">
      <c r="A226" s="2">
        <v>14672</v>
      </c>
      <c r="C226" s="48" t="s">
        <v>815</v>
      </c>
      <c r="D226" s="2" t="s">
        <v>262</v>
      </c>
      <c r="E226" s="2" t="s">
        <v>370</v>
      </c>
      <c r="F226" s="2" t="s">
        <v>793</v>
      </c>
      <c r="G226" s="24">
        <v>55</v>
      </c>
      <c r="H226" s="2">
        <v>58</v>
      </c>
      <c r="I226" s="24" t="s">
        <v>379</v>
      </c>
      <c r="J226" s="24" t="s">
        <v>380</v>
      </c>
      <c r="K226" s="24" t="s">
        <v>378</v>
      </c>
      <c r="L226" s="24" t="s">
        <v>384</v>
      </c>
      <c r="M226" s="46">
        <v>-118.300183</v>
      </c>
      <c r="N226" s="46">
        <v>33.68065</v>
      </c>
      <c r="O226" s="2">
        <v>-50</v>
      </c>
      <c r="P226" s="2" t="s">
        <v>263</v>
      </c>
      <c r="Q226" s="2" t="s">
        <v>375</v>
      </c>
      <c r="R226" s="2">
        <v>2544</v>
      </c>
      <c r="S226" s="2" t="str">
        <f t="shared" si="19"/>
        <v>PVL10-50-VC5-s1-55-58 cm-2544</v>
      </c>
      <c r="T226" s="31" t="s">
        <v>12</v>
      </c>
      <c r="U226" s="2" t="s">
        <v>13</v>
      </c>
      <c r="V226" s="14">
        <v>0.41231656184486376</v>
      </c>
      <c r="W226" s="14">
        <v>0.14508755283360647</v>
      </c>
      <c r="X226" s="14">
        <v>0.5324581909728466</v>
      </c>
      <c r="Y226" s="14">
        <v>0.2977686894809647</v>
      </c>
      <c r="Z226" s="8">
        <v>1908</v>
      </c>
      <c r="AA226" s="8">
        <v>786.7</v>
      </c>
      <c r="AB226" s="8">
        <v>1159.3</v>
      </c>
      <c r="AC226" s="8">
        <v>168.2</v>
      </c>
      <c r="AD226" s="8">
        <v>556.1</v>
      </c>
      <c r="AE226" s="8">
        <v>296.1</v>
      </c>
      <c r="AF226" s="8">
        <v>1662.7</v>
      </c>
      <c r="AG226" s="8">
        <v>495.1</v>
      </c>
      <c r="AH226" s="8">
        <v>2119.7</v>
      </c>
      <c r="AI226" s="15">
        <v>254.25296032457422</v>
      </c>
      <c r="AJ226" s="15">
        <v>125.25357361890835</v>
      </c>
      <c r="AK226" s="15">
        <v>80.4076048497429</v>
      </c>
      <c r="AL226" s="15">
        <v>203.59484832759355</v>
      </c>
      <c r="AM226" s="6">
        <v>15563.7661610747</v>
      </c>
      <c r="AN226" s="6">
        <v>10668.4411592745</v>
      </c>
      <c r="AO226" s="6">
        <v>20077.6657595994</v>
      </c>
      <c r="AP226" s="2" t="s">
        <v>14</v>
      </c>
      <c r="AQ226" s="2" t="s">
        <v>14</v>
      </c>
      <c r="AR226" s="2" t="s">
        <v>14</v>
      </c>
      <c r="AS226" s="2">
        <v>2012</v>
      </c>
      <c r="AT226" s="2">
        <v>2016</v>
      </c>
    </row>
    <row r="227" spans="1:46" ht="12.75">
      <c r="A227" s="2">
        <v>14673</v>
      </c>
      <c r="C227" s="48" t="s">
        <v>815</v>
      </c>
      <c r="D227" s="2" t="s">
        <v>262</v>
      </c>
      <c r="E227" s="2" t="s">
        <v>370</v>
      </c>
      <c r="F227" s="2" t="s">
        <v>793</v>
      </c>
      <c r="G227" s="24">
        <v>55</v>
      </c>
      <c r="H227" s="2">
        <v>58</v>
      </c>
      <c r="I227" s="24" t="s">
        <v>379</v>
      </c>
      <c r="J227" s="24" t="s">
        <v>380</v>
      </c>
      <c r="K227" s="24" t="s">
        <v>378</v>
      </c>
      <c r="L227" s="24" t="s">
        <v>384</v>
      </c>
      <c r="M227" s="46">
        <v>-118.300183</v>
      </c>
      <c r="N227" s="46">
        <v>33.68065</v>
      </c>
      <c r="O227" s="2">
        <v>-50</v>
      </c>
      <c r="P227" s="2" t="s">
        <v>263</v>
      </c>
      <c r="Q227" s="2" t="s">
        <v>375</v>
      </c>
      <c r="R227" s="2">
        <v>2545</v>
      </c>
      <c r="S227" s="2" t="str">
        <f t="shared" si="19"/>
        <v>PVL10-50-VC5-s1-55-58 cm-2545</v>
      </c>
      <c r="T227" s="31" t="s">
        <v>12</v>
      </c>
      <c r="U227" s="2" t="s">
        <v>13</v>
      </c>
      <c r="V227" s="14">
        <v>0.3715220949263503</v>
      </c>
      <c r="W227" s="14">
        <v>0.12100151474650274</v>
      </c>
      <c r="X227" s="14">
        <v>0.4305669679539852</v>
      </c>
      <c r="Y227" s="14">
        <v>0.2501659365458649</v>
      </c>
      <c r="Z227" s="8">
        <v>1588.6</v>
      </c>
      <c r="AA227" s="8">
        <v>590.2</v>
      </c>
      <c r="AB227" s="8">
        <v>1122.3</v>
      </c>
      <c r="AC227" s="8">
        <v>135.8</v>
      </c>
      <c r="AD227" s="8">
        <v>608.5</v>
      </c>
      <c r="AE227" s="8">
        <v>262</v>
      </c>
      <c r="AF227" s="8">
        <v>1506.6</v>
      </c>
      <c r="AG227" s="8">
        <v>376.9</v>
      </c>
      <c r="AH227" s="8">
        <v>1939.7</v>
      </c>
      <c r="AI227" s="15">
        <v>224.65329690158273</v>
      </c>
      <c r="AJ227" s="15">
        <v>129.72109089034385</v>
      </c>
      <c r="AK227" s="15">
        <v>89.75614785791618</v>
      </c>
      <c r="AL227" s="15">
        <v>194.2052894777543</v>
      </c>
      <c r="AM227" s="6">
        <v>10835.9642379061</v>
      </c>
      <c r="AN227" s="6">
        <v>8008.41912161269</v>
      </c>
      <c r="AO227" s="6">
        <v>13589.3389181509</v>
      </c>
      <c r="AP227" s="2" t="s">
        <v>14</v>
      </c>
      <c r="AQ227" s="2" t="s">
        <v>14</v>
      </c>
      <c r="AR227" s="2" t="s">
        <v>14</v>
      </c>
      <c r="AS227" s="2">
        <v>2012</v>
      </c>
      <c r="AT227" s="2">
        <v>2016</v>
      </c>
    </row>
    <row r="228" spans="1:46" ht="12.75">
      <c r="A228" s="2">
        <v>14674</v>
      </c>
      <c r="C228" s="48" t="s">
        <v>815</v>
      </c>
      <c r="D228" s="2" t="s">
        <v>262</v>
      </c>
      <c r="E228" s="2" t="s">
        <v>370</v>
      </c>
      <c r="F228" s="2" t="s">
        <v>793</v>
      </c>
      <c r="G228" s="24">
        <v>55</v>
      </c>
      <c r="H228" s="2">
        <v>58</v>
      </c>
      <c r="I228" s="24" t="s">
        <v>379</v>
      </c>
      <c r="J228" s="24" t="s">
        <v>380</v>
      </c>
      <c r="K228" s="24" t="s">
        <v>378</v>
      </c>
      <c r="L228" s="24" t="s">
        <v>384</v>
      </c>
      <c r="M228" s="46">
        <v>-118.300183</v>
      </c>
      <c r="N228" s="46">
        <v>33.68065</v>
      </c>
      <c r="O228" s="2">
        <v>-50</v>
      </c>
      <c r="P228" s="2" t="s">
        <v>263</v>
      </c>
      <c r="Q228" s="2" t="s">
        <v>375</v>
      </c>
      <c r="R228" s="2">
        <v>2546</v>
      </c>
      <c r="S228" s="2" t="str">
        <f t="shared" si="19"/>
        <v>PVL10-50-VC5-s1-55-58 cm-2546</v>
      </c>
      <c r="T228" s="31" t="s">
        <v>12</v>
      </c>
      <c r="U228" s="2" t="s">
        <v>13</v>
      </c>
      <c r="V228" s="14">
        <v>0.3044578786985157</v>
      </c>
      <c r="W228" s="14">
        <v>0.09855514316012724</v>
      </c>
      <c r="X228" s="14">
        <v>0.17226197028068244</v>
      </c>
      <c r="Y228" s="14">
        <v>0.14505991787480096</v>
      </c>
      <c r="Z228" s="8">
        <v>4069.2</v>
      </c>
      <c r="AA228" s="8">
        <v>1238.9</v>
      </c>
      <c r="AB228" s="8">
        <v>3017.6</v>
      </c>
      <c r="AC228" s="8">
        <v>297.4</v>
      </c>
      <c r="AD228" s="8">
        <v>3088.9</v>
      </c>
      <c r="AE228" s="8">
        <v>532.1</v>
      </c>
      <c r="AF228" s="8">
        <v>4773.2</v>
      </c>
      <c r="AG228" s="8">
        <v>692.4</v>
      </c>
      <c r="AH228" s="8">
        <v>2036.7</v>
      </c>
      <c r="AI228" s="15">
        <v>521.2451514705161</v>
      </c>
      <c r="AJ228" s="15">
        <v>325.5265871262336</v>
      </c>
      <c r="AK228" s="15">
        <v>355.57519516865517</v>
      </c>
      <c r="AL228" s="15">
        <v>536.7113467864683</v>
      </c>
      <c r="AM228" s="6">
        <v>5311.68818237792</v>
      </c>
      <c r="AN228" s="6">
        <v>4355.32172490373</v>
      </c>
      <c r="AO228" s="6">
        <v>6750.23020186216</v>
      </c>
      <c r="AP228" s="2" t="s">
        <v>14</v>
      </c>
      <c r="AQ228" s="2" t="s">
        <v>14</v>
      </c>
      <c r="AR228" s="2" t="s">
        <v>14</v>
      </c>
      <c r="AS228" s="2">
        <v>2012</v>
      </c>
      <c r="AT228" s="2">
        <v>2016</v>
      </c>
    </row>
    <row r="229" spans="1:46" ht="12.75">
      <c r="A229" s="2">
        <v>14675</v>
      </c>
      <c r="C229" s="48" t="s">
        <v>815</v>
      </c>
      <c r="D229" s="2" t="s">
        <v>262</v>
      </c>
      <c r="E229" s="2" t="s">
        <v>370</v>
      </c>
      <c r="F229" s="2" t="s">
        <v>793</v>
      </c>
      <c r="G229" s="24">
        <v>55</v>
      </c>
      <c r="H229" s="2">
        <v>58</v>
      </c>
      <c r="I229" s="24" t="s">
        <v>379</v>
      </c>
      <c r="J229" s="24" t="s">
        <v>380</v>
      </c>
      <c r="K229" s="24" t="s">
        <v>378</v>
      </c>
      <c r="L229" s="24" t="s">
        <v>384</v>
      </c>
      <c r="M229" s="46">
        <v>-118.300183</v>
      </c>
      <c r="N229" s="46">
        <v>33.68065</v>
      </c>
      <c r="O229" s="2">
        <v>-50</v>
      </c>
      <c r="P229" s="2" t="s">
        <v>263</v>
      </c>
      <c r="Q229" s="2" t="s">
        <v>375</v>
      </c>
      <c r="R229" s="2">
        <v>2547</v>
      </c>
      <c r="S229" s="2" t="str">
        <f t="shared" si="19"/>
        <v>PVL10-50-VC5-s1-55-58 cm-2547</v>
      </c>
      <c r="T229" s="31" t="s">
        <v>12</v>
      </c>
      <c r="U229" s="2" t="s">
        <v>13</v>
      </c>
      <c r="V229" s="14">
        <v>0.3399808592638577</v>
      </c>
      <c r="W229" s="14">
        <v>0.10579798926164824</v>
      </c>
      <c r="X229" s="14">
        <v>0.26916203335980937</v>
      </c>
      <c r="Y229" s="14">
        <v>0.20243696146323412</v>
      </c>
      <c r="Z229" s="8">
        <v>3866.1</v>
      </c>
      <c r="AA229" s="8">
        <v>1314.4</v>
      </c>
      <c r="AB229" s="8">
        <v>2775.1</v>
      </c>
      <c r="AC229" s="8">
        <v>293.6</v>
      </c>
      <c r="AD229" s="8">
        <v>2014.4</v>
      </c>
      <c r="AE229" s="8">
        <v>542.2</v>
      </c>
      <c r="AF229" s="8">
        <v>3783.4</v>
      </c>
      <c r="AG229" s="8">
        <v>765.9</v>
      </c>
      <c r="AH229" s="8">
        <v>2102.2</v>
      </c>
      <c r="AI229" s="15">
        <v>492.86461801921797</v>
      </c>
      <c r="AJ229" s="15">
        <v>291.9512891256779</v>
      </c>
      <c r="AK229" s="15">
        <v>243.23090096089817</v>
      </c>
      <c r="AL229" s="15">
        <v>432.8132432689564</v>
      </c>
      <c r="AM229" s="6">
        <v>7901.65220558081</v>
      </c>
      <c r="AN229" s="6">
        <v>6153.88190449011</v>
      </c>
      <c r="AO229" s="6">
        <v>9906.86032077433</v>
      </c>
      <c r="AP229" s="2" t="s">
        <v>14</v>
      </c>
      <c r="AQ229" s="2" t="s">
        <v>14</v>
      </c>
      <c r="AR229" s="2" t="s">
        <v>14</v>
      </c>
      <c r="AS229" s="2">
        <v>2012</v>
      </c>
      <c r="AT229" s="2">
        <v>2016</v>
      </c>
    </row>
    <row r="230" spans="1:46" ht="12.75">
      <c r="A230" s="2">
        <v>14676</v>
      </c>
      <c r="C230" s="48" t="s">
        <v>815</v>
      </c>
      <c r="D230" s="2" t="s">
        <v>262</v>
      </c>
      <c r="E230" s="2" t="s">
        <v>370</v>
      </c>
      <c r="F230" s="2" t="s">
        <v>793</v>
      </c>
      <c r="G230" s="24">
        <v>55</v>
      </c>
      <c r="H230" s="2">
        <v>58</v>
      </c>
      <c r="I230" s="24" t="s">
        <v>379</v>
      </c>
      <c r="J230" s="24" t="s">
        <v>380</v>
      </c>
      <c r="K230" s="24" t="s">
        <v>378</v>
      </c>
      <c r="L230" s="24" t="s">
        <v>384</v>
      </c>
      <c r="M230" s="46">
        <v>-118.300183</v>
      </c>
      <c r="N230" s="46">
        <v>33.68065</v>
      </c>
      <c r="O230" s="2">
        <v>-50</v>
      </c>
      <c r="P230" s="2" t="s">
        <v>263</v>
      </c>
      <c r="Q230" s="2" t="s">
        <v>375</v>
      </c>
      <c r="R230" s="2">
        <v>2548</v>
      </c>
      <c r="S230" s="2" t="str">
        <f t="shared" si="19"/>
        <v>PVL10-50-VC5-s1-55-58 cm-2548</v>
      </c>
      <c r="T230" s="31" t="s">
        <v>12</v>
      </c>
      <c r="U230" s="2" t="s">
        <v>13</v>
      </c>
      <c r="V230" s="14">
        <v>0.2816410100856904</v>
      </c>
      <c r="W230" s="14">
        <v>0.10039645522388059</v>
      </c>
      <c r="X230" s="14">
        <v>0.12956839166845607</v>
      </c>
      <c r="Y230" s="14">
        <v>0.13163105476253806</v>
      </c>
      <c r="Z230" s="8">
        <v>2637.4</v>
      </c>
      <c r="AA230" s="8">
        <v>742.8</v>
      </c>
      <c r="AB230" s="8">
        <v>1715.2</v>
      </c>
      <c r="AC230" s="8">
        <v>172.2</v>
      </c>
      <c r="AD230" s="8">
        <v>2328.5</v>
      </c>
      <c r="AE230" s="8">
        <v>301.7</v>
      </c>
      <c r="AF230" s="8">
        <v>3383.7</v>
      </c>
      <c r="AG230" s="8">
        <v>445.4</v>
      </c>
      <c r="AH230" s="8">
        <v>1556.1</v>
      </c>
      <c r="AI230" s="15">
        <v>434.4450870766661</v>
      </c>
      <c r="AJ230" s="15">
        <v>242.58081100186365</v>
      </c>
      <c r="AK230" s="15">
        <v>338.05025383972753</v>
      </c>
      <c r="AL230" s="15">
        <v>492.14060793008167</v>
      </c>
      <c r="AM230" s="6">
        <v>4095.12236985904</v>
      </c>
      <c r="AN230" s="6">
        <v>3369.91625028392</v>
      </c>
      <c r="AO230" s="6">
        <v>5322.434385403</v>
      </c>
      <c r="AP230" s="2" t="s">
        <v>14</v>
      </c>
      <c r="AQ230" s="2" t="s">
        <v>14</v>
      </c>
      <c r="AR230" s="2" t="s">
        <v>14</v>
      </c>
      <c r="AS230" s="2">
        <v>2012</v>
      </c>
      <c r="AT230" s="2">
        <v>2016</v>
      </c>
    </row>
    <row r="231" spans="1:46" ht="12.75">
      <c r="A231" s="2">
        <v>14677</v>
      </c>
      <c r="C231" s="48" t="s">
        <v>815</v>
      </c>
      <c r="D231" s="2" t="s">
        <v>262</v>
      </c>
      <c r="E231" s="2" t="s">
        <v>370</v>
      </c>
      <c r="F231" s="2" t="s">
        <v>793</v>
      </c>
      <c r="G231" s="24">
        <v>55</v>
      </c>
      <c r="H231" s="2">
        <v>58</v>
      </c>
      <c r="I231" s="24" t="s">
        <v>379</v>
      </c>
      <c r="J231" s="24" t="s">
        <v>380</v>
      </c>
      <c r="K231" s="24" t="s">
        <v>378</v>
      </c>
      <c r="L231" s="24" t="s">
        <v>384</v>
      </c>
      <c r="M231" s="46">
        <v>-118.300183</v>
      </c>
      <c r="N231" s="46">
        <v>33.68065</v>
      </c>
      <c r="O231" s="2">
        <v>-50</v>
      </c>
      <c r="P231" s="2" t="s">
        <v>263</v>
      </c>
      <c r="Q231" s="2" t="s">
        <v>375</v>
      </c>
      <c r="R231" s="2">
        <v>2549</v>
      </c>
      <c r="S231" s="2" t="str">
        <f t="shared" si="19"/>
        <v>PVL10-50-VC5-s1-55-58 cm-2549</v>
      </c>
      <c r="T231" s="31" t="s">
        <v>12</v>
      </c>
      <c r="U231" s="2" t="s">
        <v>13</v>
      </c>
      <c r="V231" s="14">
        <v>0.34207032210474553</v>
      </c>
      <c r="W231" s="14">
        <v>0.0902973942298537</v>
      </c>
      <c r="X231" s="14">
        <v>0.31725211204979986</v>
      </c>
      <c r="Y231" s="14">
        <v>0.22952124403085586</v>
      </c>
      <c r="Z231" s="8">
        <v>4067</v>
      </c>
      <c r="AA231" s="8">
        <v>1391.2</v>
      </c>
      <c r="AB231" s="8">
        <v>3150.7</v>
      </c>
      <c r="AC231" s="8">
        <v>284.5</v>
      </c>
      <c r="AD231" s="8">
        <v>1799.2</v>
      </c>
      <c r="AE231" s="8">
        <v>570.8</v>
      </c>
      <c r="AF231" s="8">
        <v>3266.8</v>
      </c>
      <c r="AG231" s="8">
        <v>749.8</v>
      </c>
      <c r="AH231" s="8">
        <v>2044.2</v>
      </c>
      <c r="AI231" s="15">
        <v>534.0181978280011</v>
      </c>
      <c r="AJ231" s="15">
        <v>336.0923588689952</v>
      </c>
      <c r="AK231" s="15">
        <v>231.87555033754035</v>
      </c>
      <c r="AL231" s="15">
        <v>392.97524704040706</v>
      </c>
      <c r="AM231" s="6">
        <v>8072.94051739807</v>
      </c>
      <c r="AN231" s="6">
        <v>6266.72383903133</v>
      </c>
      <c r="AO231" s="6">
        <v>10092.6224652338</v>
      </c>
      <c r="AP231" s="2" t="s">
        <v>14</v>
      </c>
      <c r="AQ231" s="2" t="s">
        <v>14</v>
      </c>
      <c r="AR231" s="2" t="s">
        <v>14</v>
      </c>
      <c r="AS231" s="2">
        <v>2012</v>
      </c>
      <c r="AT231" s="2">
        <v>2016</v>
      </c>
    </row>
    <row r="232" spans="1:46" ht="12.75">
      <c r="A232" s="2">
        <v>14678</v>
      </c>
      <c r="C232" s="48" t="s">
        <v>815</v>
      </c>
      <c r="D232" s="2" t="s">
        <v>262</v>
      </c>
      <c r="E232" s="2" t="s">
        <v>370</v>
      </c>
      <c r="F232" s="2" t="s">
        <v>793</v>
      </c>
      <c r="G232" s="24">
        <v>55</v>
      </c>
      <c r="H232" s="2">
        <v>58</v>
      </c>
      <c r="I232" s="24" t="s">
        <v>379</v>
      </c>
      <c r="J232" s="24" t="s">
        <v>380</v>
      </c>
      <c r="K232" s="24" t="s">
        <v>378</v>
      </c>
      <c r="L232" s="24" t="s">
        <v>384</v>
      </c>
      <c r="M232" s="46">
        <v>-118.300183</v>
      </c>
      <c r="N232" s="46">
        <v>33.68065</v>
      </c>
      <c r="O232" s="2">
        <v>-50</v>
      </c>
      <c r="P232" s="2" t="s">
        <v>263</v>
      </c>
      <c r="Q232" s="2" t="s">
        <v>375</v>
      </c>
      <c r="R232" s="2">
        <v>2550</v>
      </c>
      <c r="S232" s="2" t="str">
        <f t="shared" si="19"/>
        <v>PVL10-50-VC5-s1-55-58 cm-2550</v>
      </c>
      <c r="T232" s="31" t="s">
        <v>12</v>
      </c>
      <c r="U232" s="2" t="s">
        <v>13</v>
      </c>
      <c r="V232" s="14">
        <v>0.37515293070848627</v>
      </c>
      <c r="W232" s="14">
        <v>0.11955995295094445</v>
      </c>
      <c r="X232" s="14">
        <v>0.47948399129623875</v>
      </c>
      <c r="Y232" s="14">
        <v>0.25436089484576724</v>
      </c>
      <c r="Z232" s="5">
        <v>1798.2</v>
      </c>
      <c r="AA232" s="5">
        <v>674.6</v>
      </c>
      <c r="AB232" s="5">
        <v>1445.3</v>
      </c>
      <c r="AC232" s="5">
        <v>172.8</v>
      </c>
      <c r="AD232" s="5">
        <v>643.4</v>
      </c>
      <c r="AE232" s="5">
        <v>308.5</v>
      </c>
      <c r="AF232" s="5">
        <v>2029.4</v>
      </c>
      <c r="AG232" s="5">
        <v>516.2</v>
      </c>
      <c r="AH232" s="5">
        <v>1721.5</v>
      </c>
      <c r="AI232" s="15">
        <v>287.28434504792335</v>
      </c>
      <c r="AJ232" s="15">
        <v>187.98722044728433</v>
      </c>
      <c r="AK232" s="15">
        <v>110.58960209119952</v>
      </c>
      <c r="AL232" s="15">
        <v>295.74208539064773</v>
      </c>
      <c r="AM232" s="6">
        <v>11145.6547882616</v>
      </c>
      <c r="AN232" s="6">
        <v>8211.0486836832</v>
      </c>
      <c r="AO232" s="6">
        <v>14030.7531865322</v>
      </c>
      <c r="AP232" s="2" t="s">
        <v>14</v>
      </c>
      <c r="AQ232" s="2" t="s">
        <v>14</v>
      </c>
      <c r="AR232" s="2" t="s">
        <v>14</v>
      </c>
      <c r="AS232" s="2">
        <v>2012</v>
      </c>
      <c r="AT232" s="2">
        <v>2016</v>
      </c>
    </row>
    <row r="233" spans="1:46" ht="12.75">
      <c r="A233" s="2">
        <v>14679</v>
      </c>
      <c r="C233" s="48" t="s">
        <v>815</v>
      </c>
      <c r="D233" s="2" t="s">
        <v>262</v>
      </c>
      <c r="E233" s="2" t="s">
        <v>370</v>
      </c>
      <c r="F233" s="2" t="s">
        <v>793</v>
      </c>
      <c r="G233" s="24">
        <v>55</v>
      </c>
      <c r="H233" s="2">
        <v>58</v>
      </c>
      <c r="I233" s="24" t="s">
        <v>379</v>
      </c>
      <c r="J233" s="24" t="s">
        <v>380</v>
      </c>
      <c r="K233" s="24" t="s">
        <v>378</v>
      </c>
      <c r="L233" s="24" t="s">
        <v>384</v>
      </c>
      <c r="M233" s="46">
        <v>-118.300183</v>
      </c>
      <c r="N233" s="46">
        <v>33.68065</v>
      </c>
      <c r="O233" s="2">
        <v>-50</v>
      </c>
      <c r="P233" s="2" t="s">
        <v>263</v>
      </c>
      <c r="Q233" s="2" t="s">
        <v>375</v>
      </c>
      <c r="R233" s="2">
        <v>2551</v>
      </c>
      <c r="S233" s="2" t="str">
        <f t="shared" si="19"/>
        <v>PVL10-50-VC5-s1-55-58 cm-2551</v>
      </c>
      <c r="T233" s="31" t="s">
        <v>12</v>
      </c>
      <c r="U233" s="2" t="s">
        <v>13</v>
      </c>
      <c r="V233" s="14">
        <v>0.35820688891350094</v>
      </c>
      <c r="W233" s="14">
        <v>0.11583679114799446</v>
      </c>
      <c r="X233" s="14">
        <v>0.25500074085049634</v>
      </c>
      <c r="Y233" s="14">
        <v>0.19501588894463956</v>
      </c>
      <c r="Z233" s="8">
        <v>3611.6</v>
      </c>
      <c r="AA233" s="8">
        <v>1293.7</v>
      </c>
      <c r="AB233" s="8">
        <v>2602.8</v>
      </c>
      <c r="AC233" s="8">
        <v>301.5</v>
      </c>
      <c r="AD233" s="8">
        <v>2024.7</v>
      </c>
      <c r="AE233" s="8">
        <v>516.3</v>
      </c>
      <c r="AF233" s="8">
        <v>3587.4</v>
      </c>
      <c r="AG233" s="8">
        <v>699.6</v>
      </c>
      <c r="AH233" s="8">
        <v>2197.2</v>
      </c>
      <c r="AI233" s="15">
        <v>446.50464227198256</v>
      </c>
      <c r="AJ233" s="15">
        <v>264.3637356635719</v>
      </c>
      <c r="AK233" s="15">
        <v>231.29437465865647</v>
      </c>
      <c r="AL233" s="15">
        <v>390.22392135445114</v>
      </c>
      <c r="AM233" s="6">
        <v>9480.6776041541</v>
      </c>
      <c r="AN233" s="6">
        <v>7234.81356143464</v>
      </c>
      <c r="AO233" s="6">
        <v>11813.8613163087</v>
      </c>
      <c r="AP233" s="2" t="s">
        <v>14</v>
      </c>
      <c r="AQ233" s="2" t="s">
        <v>14</v>
      </c>
      <c r="AR233" s="2" t="s">
        <v>14</v>
      </c>
      <c r="AS233" s="2">
        <v>2012</v>
      </c>
      <c r="AT233" s="2">
        <v>2016</v>
      </c>
    </row>
    <row r="234" spans="1:46" ht="12.75">
      <c r="A234" s="4">
        <v>10669</v>
      </c>
      <c r="C234" s="48" t="s">
        <v>815</v>
      </c>
      <c r="D234" s="2" t="s">
        <v>262</v>
      </c>
      <c r="E234" s="5" t="s">
        <v>814</v>
      </c>
      <c r="F234" s="2" t="s">
        <v>793</v>
      </c>
      <c r="G234" s="2">
        <v>58</v>
      </c>
      <c r="H234" s="2">
        <v>62</v>
      </c>
      <c r="I234" s="2">
        <v>42</v>
      </c>
      <c r="J234" s="2">
        <v>46</v>
      </c>
      <c r="K234" s="2">
        <v>43</v>
      </c>
      <c r="L234" s="2">
        <v>47</v>
      </c>
      <c r="M234" s="46">
        <v>-118.300183</v>
      </c>
      <c r="N234" s="46">
        <v>33.68065</v>
      </c>
      <c r="O234" s="2">
        <v>-50</v>
      </c>
      <c r="P234" s="2" t="s">
        <v>263</v>
      </c>
      <c r="Q234" s="2" t="s">
        <v>375</v>
      </c>
      <c r="R234" s="2">
        <v>1216</v>
      </c>
      <c r="S234" s="2" t="str">
        <f t="shared" si="19"/>
        <v>PVL10-50-VC5-S1-58-62 cm-1216</v>
      </c>
      <c r="T234" s="42" t="s">
        <v>12</v>
      </c>
      <c r="U234" s="2" t="s">
        <v>13</v>
      </c>
      <c r="V234" s="16">
        <v>0.3751107665042091</v>
      </c>
      <c r="W234" s="16">
        <v>0.10302375809935205</v>
      </c>
      <c r="X234" s="16">
        <v>0.453832828064097</v>
      </c>
      <c r="Y234" s="16">
        <v>0.239932797815929</v>
      </c>
      <c r="Z234" s="12">
        <v>7222.4</v>
      </c>
      <c r="AA234" s="12">
        <v>2709.2</v>
      </c>
      <c r="AB234" s="12">
        <v>5556</v>
      </c>
      <c r="AC234" s="12">
        <v>572.4</v>
      </c>
      <c r="AD234" s="12">
        <v>2309</v>
      </c>
      <c r="AE234" s="12">
        <v>1047.9</v>
      </c>
      <c r="AF234" s="12">
        <v>5714.1</v>
      </c>
      <c r="AG234" s="12">
        <v>1371</v>
      </c>
      <c r="AH234" s="12">
        <v>2458.4</v>
      </c>
      <c r="AI234" s="15">
        <v>807.9726651480636</v>
      </c>
      <c r="AJ234" s="15">
        <v>498.5681744223885</v>
      </c>
      <c r="AK234" s="15">
        <v>273.09632281158474</v>
      </c>
      <c r="AL234" s="15">
        <v>576.3992840872112</v>
      </c>
      <c r="AM234" s="6">
        <v>11145.6547882616</v>
      </c>
      <c r="AN234" s="6">
        <v>8211.0486836832</v>
      </c>
      <c r="AO234" s="6">
        <v>14030.7531865322</v>
      </c>
      <c r="AP234" s="2" t="s">
        <v>14</v>
      </c>
      <c r="AQ234" s="2" t="s">
        <v>14</v>
      </c>
      <c r="AR234" s="2" t="s">
        <v>14</v>
      </c>
      <c r="AS234" s="2">
        <v>2012</v>
      </c>
      <c r="AT234" s="2">
        <v>2014</v>
      </c>
    </row>
    <row r="235" spans="1:46" ht="12.75">
      <c r="A235" s="4">
        <v>10670</v>
      </c>
      <c r="C235" s="48" t="s">
        <v>815</v>
      </c>
      <c r="D235" s="2" t="s">
        <v>262</v>
      </c>
      <c r="E235" s="5" t="s">
        <v>814</v>
      </c>
      <c r="F235" s="2" t="s">
        <v>793</v>
      </c>
      <c r="G235" s="2">
        <v>58</v>
      </c>
      <c r="H235" s="2">
        <v>62</v>
      </c>
      <c r="I235" s="2">
        <v>42</v>
      </c>
      <c r="J235" s="2">
        <v>46</v>
      </c>
      <c r="K235" s="2">
        <v>43</v>
      </c>
      <c r="L235" s="2">
        <v>47</v>
      </c>
      <c r="M235" s="46">
        <v>-118.300183</v>
      </c>
      <c r="N235" s="46">
        <v>33.68065</v>
      </c>
      <c r="O235" s="2">
        <v>-50</v>
      </c>
      <c r="P235" s="2" t="s">
        <v>263</v>
      </c>
      <c r="Q235" s="2" t="s">
        <v>375</v>
      </c>
      <c r="R235" s="2">
        <v>1217</v>
      </c>
      <c r="S235" s="2" t="str">
        <f t="shared" si="19"/>
        <v>PVL10-50-VC5-S1-58-62 cm-1217</v>
      </c>
      <c r="T235" s="42" t="s">
        <v>12</v>
      </c>
      <c r="U235" s="2" t="s">
        <v>13</v>
      </c>
      <c r="V235" s="16">
        <v>0.3585129523432865</v>
      </c>
      <c r="W235" s="16">
        <v>0.11312931885488649</v>
      </c>
      <c r="X235" s="16">
        <v>0.46567814184985484</v>
      </c>
      <c r="Y235" s="16">
        <v>0.25227253598181976</v>
      </c>
      <c r="Z235" s="12">
        <v>5057</v>
      </c>
      <c r="AA235" s="12">
        <v>1813</v>
      </c>
      <c r="AB235" s="12">
        <v>4558.5</v>
      </c>
      <c r="AC235" s="12">
        <v>515.7</v>
      </c>
      <c r="AD235" s="12">
        <v>1928.8</v>
      </c>
      <c r="AE235" s="12">
        <v>898.2</v>
      </c>
      <c r="AF235" s="12">
        <v>4752.4</v>
      </c>
      <c r="AG235" s="12">
        <v>1198.9</v>
      </c>
      <c r="AH235" s="12">
        <v>2299</v>
      </c>
      <c r="AI235" s="15">
        <v>597.6511526750761</v>
      </c>
      <c r="AJ235" s="15">
        <v>441.42670726402787</v>
      </c>
      <c r="AK235" s="15">
        <v>245.933014354067</v>
      </c>
      <c r="AL235" s="15">
        <v>517.7294475859069</v>
      </c>
      <c r="AM235" s="6">
        <v>9574.35201259723</v>
      </c>
      <c r="AN235" s="6">
        <v>7297.91396306575</v>
      </c>
      <c r="AO235" s="6">
        <v>11944.3626289835</v>
      </c>
      <c r="AP235" s="2" t="s">
        <v>14</v>
      </c>
      <c r="AQ235" s="2" t="s">
        <v>14</v>
      </c>
      <c r="AR235" s="2" t="s">
        <v>14</v>
      </c>
      <c r="AS235" s="2">
        <v>2012</v>
      </c>
      <c r="AT235" s="2">
        <v>2014</v>
      </c>
    </row>
    <row r="236" spans="1:46" ht="12.75">
      <c r="A236" s="4">
        <v>10671</v>
      </c>
      <c r="C236" s="48" t="s">
        <v>815</v>
      </c>
      <c r="D236" s="2" t="s">
        <v>262</v>
      </c>
      <c r="E236" s="5" t="s">
        <v>814</v>
      </c>
      <c r="F236" s="2" t="s">
        <v>793</v>
      </c>
      <c r="G236" s="2">
        <v>58</v>
      </c>
      <c r="H236" s="2">
        <v>62</v>
      </c>
      <c r="I236" s="2">
        <v>42</v>
      </c>
      <c r="J236" s="2">
        <v>46</v>
      </c>
      <c r="K236" s="2">
        <v>43</v>
      </c>
      <c r="L236" s="2">
        <v>47</v>
      </c>
      <c r="M236" s="46">
        <v>-118.300183</v>
      </c>
      <c r="N236" s="46">
        <v>33.68065</v>
      </c>
      <c r="O236" s="2">
        <v>-50</v>
      </c>
      <c r="P236" s="2" t="s">
        <v>263</v>
      </c>
      <c r="Q236" s="2" t="s">
        <v>375</v>
      </c>
      <c r="R236" s="2">
        <v>1218</v>
      </c>
      <c r="S236" s="2" t="str">
        <f t="shared" si="19"/>
        <v>PVL10-50-VC5-S1-58-62 cm-1218</v>
      </c>
      <c r="T236" s="42" t="s">
        <v>12</v>
      </c>
      <c r="U236" s="2" t="s">
        <v>13</v>
      </c>
      <c r="V236" s="16">
        <v>0.3735939097829792</v>
      </c>
      <c r="W236" s="16">
        <v>0.10739281409114625</v>
      </c>
      <c r="X236" s="16">
        <v>0.4855697151424288</v>
      </c>
      <c r="Y236" s="16">
        <v>0.25492295338966847</v>
      </c>
      <c r="Z236" s="12">
        <v>6160.7</v>
      </c>
      <c r="AA236" s="12">
        <v>2301.6</v>
      </c>
      <c r="AB236" s="12">
        <v>5558.1</v>
      </c>
      <c r="AC236" s="12">
        <v>596.9</v>
      </c>
      <c r="AD236" s="12">
        <v>2134.4</v>
      </c>
      <c r="AE236" s="12">
        <v>1036.4</v>
      </c>
      <c r="AF236" s="12">
        <v>5230.6</v>
      </c>
      <c r="AG236" s="12">
        <v>1333.4</v>
      </c>
      <c r="AH236" s="12">
        <v>2315.9</v>
      </c>
      <c r="AI236" s="15">
        <v>730.8001209033204</v>
      </c>
      <c r="AJ236" s="15">
        <v>531.5428127293925</v>
      </c>
      <c r="AK236" s="15">
        <v>273.8287490824302</v>
      </c>
      <c r="AL236" s="15">
        <v>566.8638542251392</v>
      </c>
      <c r="AM236" s="6">
        <v>11044.3211055526</v>
      </c>
      <c r="AN236" s="6">
        <v>8143.12314262516</v>
      </c>
      <c r="AO236" s="6">
        <v>13894.3881164508</v>
      </c>
      <c r="AP236" s="2" t="s">
        <v>14</v>
      </c>
      <c r="AQ236" s="2" t="s">
        <v>14</v>
      </c>
      <c r="AR236" s="2" t="s">
        <v>14</v>
      </c>
      <c r="AS236" s="2">
        <v>2012</v>
      </c>
      <c r="AT236" s="2">
        <v>2014</v>
      </c>
    </row>
    <row r="237" spans="1:46" ht="12.75">
      <c r="A237" s="4">
        <v>10672</v>
      </c>
      <c r="C237" s="48" t="s">
        <v>815</v>
      </c>
      <c r="D237" s="2" t="s">
        <v>262</v>
      </c>
      <c r="E237" s="5" t="s">
        <v>814</v>
      </c>
      <c r="F237" s="2" t="s">
        <v>793</v>
      </c>
      <c r="G237" s="2">
        <v>58</v>
      </c>
      <c r="H237" s="2">
        <v>62</v>
      </c>
      <c r="I237" s="2">
        <v>42</v>
      </c>
      <c r="J237" s="2">
        <v>46</v>
      </c>
      <c r="K237" s="2">
        <v>43</v>
      </c>
      <c r="L237" s="2">
        <v>47</v>
      </c>
      <c r="M237" s="46">
        <v>-118.300183</v>
      </c>
      <c r="N237" s="46">
        <v>33.68065</v>
      </c>
      <c r="O237" s="2">
        <v>-50</v>
      </c>
      <c r="P237" s="2" t="s">
        <v>263</v>
      </c>
      <c r="Q237" s="2" t="s">
        <v>375</v>
      </c>
      <c r="R237" s="2">
        <v>1219</v>
      </c>
      <c r="S237" s="2" t="str">
        <f t="shared" si="19"/>
        <v>PVL10-50-VC5-S1-58-62 cm-1219</v>
      </c>
      <c r="T237" s="42" t="s">
        <v>12</v>
      </c>
      <c r="U237" s="2" t="s">
        <v>13</v>
      </c>
      <c r="V237" s="16">
        <v>0.4035710917607117</v>
      </c>
      <c r="W237" s="16">
        <v>0.13167228999048358</v>
      </c>
      <c r="X237" s="16">
        <v>0.47367898291617005</v>
      </c>
      <c r="Y237" s="16">
        <v>0.27884580040433743</v>
      </c>
      <c r="Z237" s="12">
        <v>3181.1</v>
      </c>
      <c r="AA237" s="12">
        <v>1283.8</v>
      </c>
      <c r="AB237" s="12">
        <v>2311.8</v>
      </c>
      <c r="AC237" s="12">
        <v>304.4</v>
      </c>
      <c r="AD237" s="12">
        <v>1006.8</v>
      </c>
      <c r="AE237" s="12">
        <v>476.9</v>
      </c>
      <c r="AF237" s="12">
        <v>2720.5</v>
      </c>
      <c r="AG237" s="12">
        <v>758.6</v>
      </c>
      <c r="AH237" s="12">
        <v>2534.9</v>
      </c>
      <c r="AI237" s="15">
        <v>352.2742514497613</v>
      </c>
      <c r="AJ237" s="15">
        <v>206.41445421910137</v>
      </c>
      <c r="AK237" s="15">
        <v>117.0618170342025</v>
      </c>
      <c r="AL237" s="15">
        <v>274.496035346562</v>
      </c>
      <c r="AM237" s="6">
        <v>14534.4705447089</v>
      </c>
      <c r="AN237" s="6">
        <v>10090.1711339998</v>
      </c>
      <c r="AO237" s="6">
        <v>18648.6973063939</v>
      </c>
      <c r="AP237" s="2" t="s">
        <v>14</v>
      </c>
      <c r="AQ237" s="2" t="s">
        <v>14</v>
      </c>
      <c r="AR237" s="2" t="s">
        <v>14</v>
      </c>
      <c r="AS237" s="2">
        <v>2012</v>
      </c>
      <c r="AT237" s="2">
        <v>2014</v>
      </c>
    </row>
    <row r="238" spans="1:46" ht="12.75">
      <c r="A238" s="4">
        <v>10673</v>
      </c>
      <c r="C238" s="48" t="s">
        <v>815</v>
      </c>
      <c r="D238" s="2" t="s">
        <v>262</v>
      </c>
      <c r="E238" s="5" t="s">
        <v>814</v>
      </c>
      <c r="F238" s="2" t="s">
        <v>793</v>
      </c>
      <c r="G238" s="2">
        <v>58</v>
      </c>
      <c r="H238" s="2">
        <v>62</v>
      </c>
      <c r="I238" s="2">
        <v>42</v>
      </c>
      <c r="J238" s="2">
        <v>46</v>
      </c>
      <c r="K238" s="2">
        <v>43</v>
      </c>
      <c r="L238" s="2">
        <v>47</v>
      </c>
      <c r="M238" s="46">
        <v>-118.300183</v>
      </c>
      <c r="N238" s="46">
        <v>33.68065</v>
      </c>
      <c r="O238" s="2">
        <v>-50</v>
      </c>
      <c r="P238" s="2" t="s">
        <v>263</v>
      </c>
      <c r="Q238" s="2" t="s">
        <v>375</v>
      </c>
      <c r="R238" s="2">
        <v>1220</v>
      </c>
      <c r="S238" s="2" t="str">
        <f t="shared" si="19"/>
        <v>PVL10-50-VC5-S1-58-62 cm-1220</v>
      </c>
      <c r="T238" s="42" t="s">
        <v>12</v>
      </c>
      <c r="U238" s="2" t="s">
        <v>13</v>
      </c>
      <c r="V238" s="16">
        <v>0.3862498261232439</v>
      </c>
      <c r="W238" s="16">
        <v>0.10285963340516721</v>
      </c>
      <c r="X238" s="16">
        <v>0.47833333333333333</v>
      </c>
      <c r="Y238" s="16">
        <v>0.22615492923554972</v>
      </c>
      <c r="Z238" s="12">
        <v>5751.2</v>
      </c>
      <c r="AA238" s="12">
        <v>2221.4</v>
      </c>
      <c r="AB238" s="12">
        <v>4129.9</v>
      </c>
      <c r="AC238" s="12">
        <v>424.8</v>
      </c>
      <c r="AD238" s="12">
        <v>1500</v>
      </c>
      <c r="AE238" s="12">
        <v>717.5</v>
      </c>
      <c r="AF238" s="12">
        <v>4119.3</v>
      </c>
      <c r="AG238" s="12">
        <v>931.6</v>
      </c>
      <c r="AH238" s="12">
        <v>2470.2</v>
      </c>
      <c r="AI238" s="15">
        <v>645.5023884705693</v>
      </c>
      <c r="AJ238" s="15">
        <v>368.7717593717108</v>
      </c>
      <c r="AK238" s="15">
        <v>179.5401182090519</v>
      </c>
      <c r="AL238" s="15">
        <v>408.9466439964376</v>
      </c>
      <c r="AM238" s="6">
        <v>12359.976227756</v>
      </c>
      <c r="AN238" s="6">
        <v>8869.65003073003</v>
      </c>
      <c r="AO238" s="6">
        <v>15608.6088176668</v>
      </c>
      <c r="AP238" s="2" t="s">
        <v>14</v>
      </c>
      <c r="AQ238" s="2" t="s">
        <v>14</v>
      </c>
      <c r="AR238" s="2" t="s">
        <v>14</v>
      </c>
      <c r="AS238" s="2">
        <v>2012</v>
      </c>
      <c r="AT238" s="2">
        <v>2014</v>
      </c>
    </row>
    <row r="239" spans="1:46" ht="12.75">
      <c r="A239" s="4">
        <v>10674</v>
      </c>
      <c r="C239" s="48" t="s">
        <v>815</v>
      </c>
      <c r="D239" s="2" t="s">
        <v>262</v>
      </c>
      <c r="E239" s="5" t="s">
        <v>814</v>
      </c>
      <c r="F239" s="2" t="s">
        <v>793</v>
      </c>
      <c r="G239" s="2">
        <v>58</v>
      </c>
      <c r="H239" s="2">
        <v>62</v>
      </c>
      <c r="I239" s="2">
        <v>42</v>
      </c>
      <c r="J239" s="2">
        <v>46</v>
      </c>
      <c r="K239" s="2">
        <v>43</v>
      </c>
      <c r="L239" s="2">
        <v>47</v>
      </c>
      <c r="M239" s="46">
        <v>-118.300183</v>
      </c>
      <c r="N239" s="46">
        <v>33.68065</v>
      </c>
      <c r="O239" s="2">
        <v>-50</v>
      </c>
      <c r="P239" s="2" t="s">
        <v>263</v>
      </c>
      <c r="Q239" s="2" t="s">
        <v>375</v>
      </c>
      <c r="R239" s="2">
        <v>1221</v>
      </c>
      <c r="S239" s="2" t="str">
        <f t="shared" si="19"/>
        <v>PVL10-50-VC5-S1-58-62 cm-1221</v>
      </c>
      <c r="T239" s="42" t="s">
        <v>12</v>
      </c>
      <c r="U239" s="2" t="s">
        <v>13</v>
      </c>
      <c r="V239" s="16">
        <v>0.4178009793558686</v>
      </c>
      <c r="W239" s="16">
        <v>0.11829079292785527</v>
      </c>
      <c r="X239" s="16">
        <v>0.5448876740411719</v>
      </c>
      <c r="Y239" s="16">
        <v>0.2920079569389188</v>
      </c>
      <c r="Z239" s="12">
        <v>4635.7</v>
      </c>
      <c r="AA239" s="12">
        <v>1936.8</v>
      </c>
      <c r="AB239" s="12">
        <v>3161.7</v>
      </c>
      <c r="AC239" s="12">
        <v>374</v>
      </c>
      <c r="AD239" s="12">
        <v>1170.7</v>
      </c>
      <c r="AE239" s="12">
        <v>637.9</v>
      </c>
      <c r="AF239" s="12">
        <v>3418.4</v>
      </c>
      <c r="AG239" s="12">
        <v>998.2</v>
      </c>
      <c r="AH239" s="12">
        <v>2365.5</v>
      </c>
      <c r="AI239" s="15">
        <v>555.6964700908899</v>
      </c>
      <c r="AJ239" s="15">
        <v>298.93891354893253</v>
      </c>
      <c r="AK239" s="15">
        <v>152.91481716339038</v>
      </c>
      <c r="AL239" s="15">
        <v>373.41788205453395</v>
      </c>
      <c r="AM239" s="6">
        <v>16372.6167100047</v>
      </c>
      <c r="AN239" s="6">
        <v>11115.8860352692</v>
      </c>
      <c r="AO239" s="6">
        <v>21098.9562572382</v>
      </c>
      <c r="AP239" s="2" t="s">
        <v>14</v>
      </c>
      <c r="AQ239" s="2" t="s">
        <v>14</v>
      </c>
      <c r="AR239" s="2" t="s">
        <v>14</v>
      </c>
      <c r="AS239" s="2">
        <v>2012</v>
      </c>
      <c r="AT239" s="2">
        <v>2014</v>
      </c>
    </row>
    <row r="240" spans="1:46" ht="12.75">
      <c r="A240" s="4">
        <v>10675</v>
      </c>
      <c r="C240" s="48" t="s">
        <v>815</v>
      </c>
      <c r="D240" s="2" t="s">
        <v>262</v>
      </c>
      <c r="E240" s="5" t="s">
        <v>814</v>
      </c>
      <c r="F240" s="2" t="s">
        <v>793</v>
      </c>
      <c r="G240" s="2">
        <v>58</v>
      </c>
      <c r="H240" s="2">
        <v>62</v>
      </c>
      <c r="I240" s="2">
        <v>42</v>
      </c>
      <c r="J240" s="2">
        <v>46</v>
      </c>
      <c r="K240" s="2">
        <v>43</v>
      </c>
      <c r="L240" s="2">
        <v>47</v>
      </c>
      <c r="M240" s="46">
        <v>-118.300183</v>
      </c>
      <c r="N240" s="46">
        <v>33.68065</v>
      </c>
      <c r="O240" s="2">
        <v>-50</v>
      </c>
      <c r="P240" s="2" t="s">
        <v>263</v>
      </c>
      <c r="Q240" s="2" t="s">
        <v>375</v>
      </c>
      <c r="R240" s="2">
        <v>1222</v>
      </c>
      <c r="S240" s="2" t="str">
        <f t="shared" si="19"/>
        <v>PVL10-50-VC5-S1-58-62 cm-1222</v>
      </c>
      <c r="T240" s="42" t="s">
        <v>12</v>
      </c>
      <c r="U240" s="2" t="s">
        <v>13</v>
      </c>
      <c r="V240" s="16">
        <v>0.3796937122662347</v>
      </c>
      <c r="W240" s="16">
        <v>0.10986527783755863</v>
      </c>
      <c r="X240" s="16">
        <v>0.49673919316673404</v>
      </c>
      <c r="Y240" s="16">
        <v>0.2532027128862095</v>
      </c>
      <c r="Z240" s="12">
        <v>5432.8</v>
      </c>
      <c r="AA240" s="12">
        <v>2062.8</v>
      </c>
      <c r="AB240" s="12">
        <v>4646.6</v>
      </c>
      <c r="AC240" s="12">
        <v>510.5</v>
      </c>
      <c r="AD240" s="12">
        <v>1732.7</v>
      </c>
      <c r="AE240" s="12">
        <v>860.7</v>
      </c>
      <c r="AF240" s="12">
        <v>4511.8</v>
      </c>
      <c r="AG240" s="12">
        <v>1142.4</v>
      </c>
      <c r="AH240" s="12">
        <v>2230.9</v>
      </c>
      <c r="AI240" s="15">
        <v>671.9799184185755</v>
      </c>
      <c r="AJ240" s="15">
        <v>462.33358734143167</v>
      </c>
      <c r="AK240" s="15">
        <v>232.4980949392622</v>
      </c>
      <c r="AL240" s="15">
        <v>506.898561118831</v>
      </c>
      <c r="AM240" s="6">
        <v>11683.6958199642</v>
      </c>
      <c r="AN240" s="6">
        <v>8514.12289320481</v>
      </c>
      <c r="AO240" s="6">
        <v>14711.716784511</v>
      </c>
      <c r="AP240" s="2" t="s">
        <v>14</v>
      </c>
      <c r="AQ240" s="2" t="s">
        <v>14</v>
      </c>
      <c r="AR240" s="2" t="s">
        <v>14</v>
      </c>
      <c r="AS240" s="2">
        <v>2012</v>
      </c>
      <c r="AT240" s="2">
        <v>2014</v>
      </c>
    </row>
    <row r="241" spans="1:46" ht="12.75">
      <c r="A241" s="4">
        <v>10677</v>
      </c>
      <c r="C241" s="48" t="s">
        <v>815</v>
      </c>
      <c r="D241" s="2" t="s">
        <v>262</v>
      </c>
      <c r="E241" s="5" t="s">
        <v>814</v>
      </c>
      <c r="F241" s="2" t="s">
        <v>793</v>
      </c>
      <c r="G241" s="2">
        <v>58</v>
      </c>
      <c r="H241" s="2">
        <v>62</v>
      </c>
      <c r="I241" s="2">
        <v>42</v>
      </c>
      <c r="J241" s="2">
        <v>46</v>
      </c>
      <c r="K241" s="2">
        <v>43</v>
      </c>
      <c r="L241" s="2">
        <v>47</v>
      </c>
      <c r="M241" s="46">
        <v>-118.300183</v>
      </c>
      <c r="N241" s="46">
        <v>33.68065</v>
      </c>
      <c r="O241" s="2">
        <v>-50</v>
      </c>
      <c r="P241" s="2" t="s">
        <v>263</v>
      </c>
      <c r="Q241" s="2" t="s">
        <v>375</v>
      </c>
      <c r="R241" s="2">
        <v>1224</v>
      </c>
      <c r="S241" s="2" t="str">
        <f t="shared" si="19"/>
        <v>PVL10-50-VC5-S1-58-62 cm-1224</v>
      </c>
      <c r="T241" s="42" t="s">
        <v>12</v>
      </c>
      <c r="U241" s="2" t="s">
        <v>13</v>
      </c>
      <c r="V241" s="16">
        <v>0.424942799350068</v>
      </c>
      <c r="W241" s="16">
        <v>0.1397167902899528</v>
      </c>
      <c r="X241" s="16">
        <v>0.570812951316096</v>
      </c>
      <c r="Y241" s="16">
        <v>0.2828581126951799</v>
      </c>
      <c r="Z241" s="12">
        <v>3015.7</v>
      </c>
      <c r="AA241" s="12">
        <v>1281.5</v>
      </c>
      <c r="AB241" s="12">
        <v>2224.5</v>
      </c>
      <c r="AC241" s="12">
        <v>310.8</v>
      </c>
      <c r="AD241" s="12">
        <v>858.6</v>
      </c>
      <c r="AE241" s="12">
        <v>490.1</v>
      </c>
      <c r="AF241" s="12">
        <v>2946</v>
      </c>
      <c r="AG241" s="12">
        <v>833.3</v>
      </c>
      <c r="AH241" s="12">
        <v>2678.4</v>
      </c>
      <c r="AI241" s="15">
        <v>320.8781362007168</v>
      </c>
      <c r="AJ241" s="15">
        <v>189.31451612903228</v>
      </c>
      <c r="AK241" s="15">
        <v>100.70937873357228</v>
      </c>
      <c r="AL241" s="15">
        <v>282.2057945041816</v>
      </c>
      <c r="AM241" s="6">
        <v>17330.9395659642</v>
      </c>
      <c r="AN241" s="6">
        <v>11606.367168568</v>
      </c>
      <c r="AO241" s="6">
        <v>22413.1156944527</v>
      </c>
      <c r="AP241" s="2" t="s">
        <v>14</v>
      </c>
      <c r="AQ241" s="2" t="s">
        <v>14</v>
      </c>
      <c r="AR241" s="2" t="s">
        <v>14</v>
      </c>
      <c r="AS241" s="2">
        <v>2012</v>
      </c>
      <c r="AT241" s="2">
        <v>2014</v>
      </c>
    </row>
    <row r="242" spans="1:46" ht="12.75">
      <c r="A242" s="4">
        <v>10678</v>
      </c>
      <c r="C242" s="48" t="s">
        <v>815</v>
      </c>
      <c r="D242" s="2" t="s">
        <v>262</v>
      </c>
      <c r="E242" s="5" t="s">
        <v>814</v>
      </c>
      <c r="F242" s="2" t="s">
        <v>793</v>
      </c>
      <c r="G242" s="2">
        <v>58</v>
      </c>
      <c r="H242" s="2">
        <v>62</v>
      </c>
      <c r="I242" s="2">
        <v>42</v>
      </c>
      <c r="J242" s="2">
        <v>46</v>
      </c>
      <c r="K242" s="2">
        <v>43</v>
      </c>
      <c r="L242" s="2">
        <v>47</v>
      </c>
      <c r="M242" s="46">
        <v>-118.300183</v>
      </c>
      <c r="N242" s="46">
        <v>33.68065</v>
      </c>
      <c r="O242" s="2">
        <v>-50</v>
      </c>
      <c r="P242" s="2" t="s">
        <v>263</v>
      </c>
      <c r="Q242" s="2" t="s">
        <v>375</v>
      </c>
      <c r="R242" s="2">
        <v>1225</v>
      </c>
      <c r="S242" s="2" t="str">
        <f t="shared" si="19"/>
        <v>PVL10-50-VC5-S1-58-62 cm-1225</v>
      </c>
      <c r="T242" s="42" t="s">
        <v>12</v>
      </c>
      <c r="U242" s="2" t="s">
        <v>13</v>
      </c>
      <c r="V242" s="16">
        <v>0.37166974791120283</v>
      </c>
      <c r="W242" s="16">
        <v>0.09635221120025293</v>
      </c>
      <c r="X242" s="16">
        <v>0.36982957951528644</v>
      </c>
      <c r="Y242" s="16">
        <v>0.21370967741935484</v>
      </c>
      <c r="Z242" s="12">
        <v>6977.7</v>
      </c>
      <c r="AA242" s="12">
        <v>2593.4</v>
      </c>
      <c r="AB242" s="12">
        <v>5060.6</v>
      </c>
      <c r="AC242" s="12">
        <v>487.6</v>
      </c>
      <c r="AD242" s="12">
        <v>2335.4</v>
      </c>
      <c r="AE242" s="12">
        <v>863.7</v>
      </c>
      <c r="AF242" s="12">
        <v>4935.2</v>
      </c>
      <c r="AG242" s="12">
        <v>1054.7</v>
      </c>
      <c r="AH242" s="12">
        <v>2493.1</v>
      </c>
      <c r="AI242" s="15">
        <v>767.8071477277286</v>
      </c>
      <c r="AJ242" s="15">
        <v>445.0844330351772</v>
      </c>
      <c r="AK242" s="15">
        <v>256.6363162328026</v>
      </c>
      <c r="AL242" s="15">
        <v>480.51823031567125</v>
      </c>
      <c r="AM242" s="6">
        <v>10835.9642379061</v>
      </c>
      <c r="AN242" s="6">
        <v>8008.41912161269</v>
      </c>
      <c r="AO242" s="6">
        <v>13589.3389181509</v>
      </c>
      <c r="AP242" s="2" t="s">
        <v>14</v>
      </c>
      <c r="AQ242" s="2" t="s">
        <v>14</v>
      </c>
      <c r="AR242" s="2" t="s">
        <v>14</v>
      </c>
      <c r="AS242" s="2">
        <v>2012</v>
      </c>
      <c r="AT242" s="2">
        <v>2014</v>
      </c>
    </row>
    <row r="243" spans="1:46" ht="12.75">
      <c r="A243" s="4">
        <v>10680</v>
      </c>
      <c r="C243" s="48" t="s">
        <v>815</v>
      </c>
      <c r="D243" s="2" t="s">
        <v>262</v>
      </c>
      <c r="E243" s="5" t="s">
        <v>814</v>
      </c>
      <c r="F243" s="2" t="s">
        <v>793</v>
      </c>
      <c r="G243" s="2">
        <v>58</v>
      </c>
      <c r="H243" s="2">
        <v>62</v>
      </c>
      <c r="I243" s="2">
        <v>42</v>
      </c>
      <c r="J243" s="2">
        <v>46</v>
      </c>
      <c r="K243" s="2">
        <v>43</v>
      </c>
      <c r="L243" s="2">
        <v>47</v>
      </c>
      <c r="M243" s="46">
        <v>-118.300183</v>
      </c>
      <c r="N243" s="46">
        <v>33.68065</v>
      </c>
      <c r="O243" s="2">
        <v>-50</v>
      </c>
      <c r="P243" s="2" t="s">
        <v>263</v>
      </c>
      <c r="Q243" s="2" t="s">
        <v>375</v>
      </c>
      <c r="R243" s="2">
        <v>1227</v>
      </c>
      <c r="S243" s="2" t="str">
        <f t="shared" si="19"/>
        <v>PVL10-50-VC5-S1-58-62 cm-1227</v>
      </c>
      <c r="T243" s="42" t="s">
        <v>12</v>
      </c>
      <c r="U243" s="2" t="s">
        <v>13</v>
      </c>
      <c r="V243" s="16">
        <v>0.3662521376745422</v>
      </c>
      <c r="W243" s="16">
        <v>0.10493905002101724</v>
      </c>
      <c r="X243" s="16">
        <v>0.43175557225144</v>
      </c>
      <c r="Y243" s="16">
        <v>0.23299001248439455</v>
      </c>
      <c r="Z243" s="12">
        <v>6022.9</v>
      </c>
      <c r="AA243" s="12">
        <v>2205.9</v>
      </c>
      <c r="AB243" s="12">
        <v>4758</v>
      </c>
      <c r="AC243" s="12">
        <v>499.3</v>
      </c>
      <c r="AD243" s="12">
        <v>1996.5</v>
      </c>
      <c r="AE243" s="12">
        <v>862</v>
      </c>
      <c r="AF243" s="12">
        <v>5126.4</v>
      </c>
      <c r="AG243" s="12">
        <v>1194.4</v>
      </c>
      <c r="AH243" s="12">
        <v>2391.7</v>
      </c>
      <c r="AI243" s="15">
        <v>688.113057657733</v>
      </c>
      <c r="AJ243" s="15">
        <v>439.62871597608404</v>
      </c>
      <c r="AK243" s="15">
        <v>239.03499602792994</v>
      </c>
      <c r="AL243" s="15">
        <v>528.5612744073253</v>
      </c>
      <c r="AM243" s="6">
        <v>10232.1227489459</v>
      </c>
      <c r="AN243" s="6">
        <v>7620.83799135319</v>
      </c>
      <c r="AO243" s="6">
        <v>12721.5739674137</v>
      </c>
      <c r="AP243" s="2" t="s">
        <v>14</v>
      </c>
      <c r="AQ243" s="2" t="s">
        <v>14</v>
      </c>
      <c r="AR243" s="2" t="s">
        <v>14</v>
      </c>
      <c r="AS243" s="2">
        <v>2012</v>
      </c>
      <c r="AT243" s="2">
        <v>2014</v>
      </c>
    </row>
    <row r="244" spans="1:46" ht="12.75">
      <c r="A244" s="4">
        <v>10682</v>
      </c>
      <c r="C244" s="48" t="s">
        <v>815</v>
      </c>
      <c r="D244" s="2" t="s">
        <v>262</v>
      </c>
      <c r="E244" s="5" t="s">
        <v>814</v>
      </c>
      <c r="F244" s="2" t="s">
        <v>793</v>
      </c>
      <c r="G244" s="2">
        <v>58</v>
      </c>
      <c r="H244" s="2">
        <v>62</v>
      </c>
      <c r="I244" s="2">
        <v>42</v>
      </c>
      <c r="J244" s="2">
        <v>46</v>
      </c>
      <c r="K244" s="2">
        <v>43</v>
      </c>
      <c r="L244" s="2">
        <v>47</v>
      </c>
      <c r="M244" s="46">
        <v>-118.300183</v>
      </c>
      <c r="N244" s="46">
        <v>33.68065</v>
      </c>
      <c r="O244" s="2">
        <v>-50</v>
      </c>
      <c r="P244" s="2" t="s">
        <v>263</v>
      </c>
      <c r="Q244" s="2" t="s">
        <v>375</v>
      </c>
      <c r="R244" s="2">
        <v>1229</v>
      </c>
      <c r="S244" s="2" t="str">
        <f t="shared" si="19"/>
        <v>PVL10-50-VC5-S1-58-62 cm-1229</v>
      </c>
      <c r="T244" s="42" t="s">
        <v>12</v>
      </c>
      <c r="U244" s="2" t="s">
        <v>13</v>
      </c>
      <c r="V244" s="16">
        <v>0.3837299625732646</v>
      </c>
      <c r="W244" s="16">
        <v>0.11976064885712666</v>
      </c>
      <c r="X244" s="16">
        <v>0.5177445046193055</v>
      </c>
      <c r="Y244" s="16">
        <v>0.2849723710997549</v>
      </c>
      <c r="Z244" s="12">
        <v>4248.3</v>
      </c>
      <c r="AA244" s="12">
        <v>1630.2</v>
      </c>
      <c r="AB244" s="12">
        <v>3526.2</v>
      </c>
      <c r="AC244" s="12">
        <v>422.3</v>
      </c>
      <c r="AD244" s="12">
        <v>1569.5</v>
      </c>
      <c r="AE244" s="12">
        <v>812.6</v>
      </c>
      <c r="AF244" s="12">
        <v>4813.8</v>
      </c>
      <c r="AG244" s="12">
        <v>1371.8</v>
      </c>
      <c r="AH244" s="12">
        <v>2488</v>
      </c>
      <c r="AI244" s="15">
        <v>472.548231511254</v>
      </c>
      <c r="AJ244" s="15">
        <v>317.40353697749197</v>
      </c>
      <c r="AK244" s="15">
        <v>191.4871382636656</v>
      </c>
      <c r="AL244" s="15">
        <v>497.2347266881029</v>
      </c>
      <c r="AM244" s="6">
        <v>12124.7539602404</v>
      </c>
      <c r="AN244" s="6">
        <v>8746.54551397663</v>
      </c>
      <c r="AO244" s="6">
        <v>15337.842802102</v>
      </c>
      <c r="AP244" s="2" t="s">
        <v>14</v>
      </c>
      <c r="AQ244" s="2" t="s">
        <v>14</v>
      </c>
      <c r="AR244" s="2" t="s">
        <v>14</v>
      </c>
      <c r="AS244" s="2">
        <v>2012</v>
      </c>
      <c r="AT244" s="2">
        <v>2014</v>
      </c>
    </row>
    <row r="245" spans="1:46" ht="12.75">
      <c r="A245" s="4">
        <v>10683</v>
      </c>
      <c r="C245" s="48" t="s">
        <v>815</v>
      </c>
      <c r="D245" s="2" t="s">
        <v>262</v>
      </c>
      <c r="E245" s="5" t="s">
        <v>814</v>
      </c>
      <c r="F245" s="2" t="s">
        <v>793</v>
      </c>
      <c r="G245" s="2">
        <v>58</v>
      </c>
      <c r="H245" s="2">
        <v>62</v>
      </c>
      <c r="I245" s="2">
        <v>42</v>
      </c>
      <c r="J245" s="2">
        <v>46</v>
      </c>
      <c r="K245" s="2">
        <v>43</v>
      </c>
      <c r="L245" s="2">
        <v>47</v>
      </c>
      <c r="M245" s="46">
        <v>-118.300183</v>
      </c>
      <c r="N245" s="46">
        <v>33.68065</v>
      </c>
      <c r="O245" s="2">
        <v>-50</v>
      </c>
      <c r="P245" s="2" t="s">
        <v>263</v>
      </c>
      <c r="Q245" s="2" t="s">
        <v>375</v>
      </c>
      <c r="R245" s="2">
        <v>1230</v>
      </c>
      <c r="S245" s="2" t="str">
        <f t="shared" si="19"/>
        <v>PVL10-50-VC5-S1-58-62 cm-1230</v>
      </c>
      <c r="T245" s="42" t="s">
        <v>12</v>
      </c>
      <c r="U245" s="2" t="s">
        <v>13</v>
      </c>
      <c r="V245" s="16">
        <v>0.4011293763332915</v>
      </c>
      <c r="W245" s="16">
        <v>0.13057974959172566</v>
      </c>
      <c r="X245" s="16">
        <v>0.5239898014370703</v>
      </c>
      <c r="Y245" s="16">
        <v>0.28898783949170637</v>
      </c>
      <c r="Z245" s="12">
        <v>3984.5</v>
      </c>
      <c r="AA245" s="12">
        <v>1598.3</v>
      </c>
      <c r="AB245" s="12">
        <v>2939.2</v>
      </c>
      <c r="AC245" s="12">
        <v>383.8</v>
      </c>
      <c r="AD245" s="12">
        <v>1294.3</v>
      </c>
      <c r="AE245" s="12">
        <v>678.2</v>
      </c>
      <c r="AF245" s="12">
        <v>3840.3</v>
      </c>
      <c r="AG245" s="12">
        <v>1109.8</v>
      </c>
      <c r="AH245" s="12">
        <v>2125.5</v>
      </c>
      <c r="AI245" s="15">
        <v>525.3163961420843</v>
      </c>
      <c r="AJ245" s="15">
        <v>312.6793695601035</v>
      </c>
      <c r="AK245" s="15">
        <v>185.60338743824983</v>
      </c>
      <c r="AL245" s="15">
        <v>465.782168901435</v>
      </c>
      <c r="AM245" s="6">
        <v>14162.8858152348</v>
      </c>
      <c r="AN245" s="6">
        <v>9877.5712175463</v>
      </c>
      <c r="AO245" s="6">
        <v>18116.0785417205</v>
      </c>
      <c r="AP245" s="2" t="s">
        <v>14</v>
      </c>
      <c r="AQ245" s="2" t="s">
        <v>14</v>
      </c>
      <c r="AR245" s="2" t="s">
        <v>14</v>
      </c>
      <c r="AS245" s="2">
        <v>2012</v>
      </c>
      <c r="AT245" s="2">
        <v>2014</v>
      </c>
    </row>
    <row r="246" spans="1:46" ht="12.75">
      <c r="A246" s="4">
        <v>10684</v>
      </c>
      <c r="C246" s="48" t="s">
        <v>815</v>
      </c>
      <c r="D246" s="2" t="s">
        <v>262</v>
      </c>
      <c r="E246" s="5" t="s">
        <v>814</v>
      </c>
      <c r="F246" s="2" t="s">
        <v>793</v>
      </c>
      <c r="G246" s="2">
        <v>58</v>
      </c>
      <c r="H246" s="2">
        <v>62</v>
      </c>
      <c r="I246" s="2">
        <v>42</v>
      </c>
      <c r="J246" s="2">
        <v>46</v>
      </c>
      <c r="K246" s="2">
        <v>43</v>
      </c>
      <c r="L246" s="2">
        <v>47</v>
      </c>
      <c r="M246" s="46">
        <v>-118.300183</v>
      </c>
      <c r="N246" s="46">
        <v>33.68065</v>
      </c>
      <c r="O246" s="2">
        <v>-50</v>
      </c>
      <c r="P246" s="2" t="s">
        <v>263</v>
      </c>
      <c r="Q246" s="2" t="s">
        <v>375</v>
      </c>
      <c r="R246" s="2">
        <v>1231</v>
      </c>
      <c r="S246" s="2" t="str">
        <f t="shared" si="19"/>
        <v>PVL10-50-VC5-S1-58-62 cm-1231</v>
      </c>
      <c r="T246" s="42" t="s">
        <v>12</v>
      </c>
      <c r="U246" s="2" t="s">
        <v>13</v>
      </c>
      <c r="V246" s="16">
        <v>0.36359215924631516</v>
      </c>
      <c r="W246" s="16">
        <v>0.10397017707362534</v>
      </c>
      <c r="X246" s="16">
        <v>0.4156882763314616</v>
      </c>
      <c r="Y246" s="16">
        <v>0.248840858834439</v>
      </c>
      <c r="Z246" s="12">
        <v>6581</v>
      </c>
      <c r="AA246" s="12">
        <v>2392.8</v>
      </c>
      <c r="AB246" s="12">
        <v>5365</v>
      </c>
      <c r="AC246" s="12">
        <v>557.8</v>
      </c>
      <c r="AD246" s="12">
        <v>2350.8</v>
      </c>
      <c r="AE246" s="12">
        <v>977.2</v>
      </c>
      <c r="AF246" s="12">
        <v>5607.6</v>
      </c>
      <c r="AG246" s="12">
        <v>1395.4</v>
      </c>
      <c r="AH246" s="12">
        <v>2430.5</v>
      </c>
      <c r="AI246" s="15">
        <v>738.4324213124871</v>
      </c>
      <c r="AJ246" s="15">
        <v>487.3729685249948</v>
      </c>
      <c r="AK246" s="15">
        <v>273.8531166426661</v>
      </c>
      <c r="AL246" s="15">
        <v>576.2600288006583</v>
      </c>
      <c r="AM246" s="6">
        <v>10041.261390499</v>
      </c>
      <c r="AN246" s="6">
        <v>7533.37950295523</v>
      </c>
      <c r="AO246" s="6">
        <v>12517.5831009041</v>
      </c>
      <c r="AP246" s="2" t="s">
        <v>14</v>
      </c>
      <c r="AQ246" s="2" t="s">
        <v>14</v>
      </c>
      <c r="AR246" s="2" t="s">
        <v>14</v>
      </c>
      <c r="AS246" s="2">
        <v>2012</v>
      </c>
      <c r="AT246" s="2">
        <v>2014</v>
      </c>
    </row>
    <row r="247" spans="1:46" ht="12.75">
      <c r="A247" s="4">
        <v>10685</v>
      </c>
      <c r="C247" s="48" t="s">
        <v>815</v>
      </c>
      <c r="D247" s="2" t="s">
        <v>262</v>
      </c>
      <c r="E247" s="5" t="s">
        <v>814</v>
      </c>
      <c r="F247" s="2" t="s">
        <v>793</v>
      </c>
      <c r="G247" s="2">
        <v>58</v>
      </c>
      <c r="H247" s="2">
        <v>62</v>
      </c>
      <c r="I247" s="2">
        <v>42</v>
      </c>
      <c r="J247" s="2">
        <v>46</v>
      </c>
      <c r="K247" s="2">
        <v>43</v>
      </c>
      <c r="L247" s="2">
        <v>47</v>
      </c>
      <c r="M247" s="46">
        <v>-118.300183</v>
      </c>
      <c r="N247" s="46">
        <v>33.68065</v>
      </c>
      <c r="O247" s="2">
        <v>-50</v>
      </c>
      <c r="P247" s="2" t="s">
        <v>263</v>
      </c>
      <c r="Q247" s="2" t="s">
        <v>375</v>
      </c>
      <c r="R247" s="2">
        <v>1233</v>
      </c>
      <c r="S247" s="2" t="str">
        <f t="shared" si="19"/>
        <v>PVL10-50-VC5-S1-58-62 cm-1233</v>
      </c>
      <c r="T247" s="42" t="s">
        <v>12</v>
      </c>
      <c r="U247" s="2" t="s">
        <v>13</v>
      </c>
      <c r="V247" s="16">
        <v>0.3874328747780321</v>
      </c>
      <c r="W247" s="16">
        <v>0.11575875486381322</v>
      </c>
      <c r="X247" s="16">
        <v>0.49647718722210815</v>
      </c>
      <c r="Y247" s="16">
        <v>0.27079768077443744</v>
      </c>
      <c r="Z247" s="12">
        <v>4674.1</v>
      </c>
      <c r="AA247" s="12">
        <v>1810.9</v>
      </c>
      <c r="AB247" s="12">
        <v>3392.4</v>
      </c>
      <c r="AC247" s="12">
        <v>392.7</v>
      </c>
      <c r="AD247" s="12">
        <v>1461.9</v>
      </c>
      <c r="AE247" s="12">
        <v>725.8</v>
      </c>
      <c r="AF247" s="12">
        <v>3915.1</v>
      </c>
      <c r="AG247" s="12">
        <v>1060.2</v>
      </c>
      <c r="AH247" s="12">
        <v>2381.2</v>
      </c>
      <c r="AI247" s="15">
        <v>544.6833529312952</v>
      </c>
      <c r="AJ247" s="15">
        <v>317.9153368049723</v>
      </c>
      <c r="AK247" s="15">
        <v>183.74769024021504</v>
      </c>
      <c r="AL247" s="15">
        <v>417.881740299009</v>
      </c>
      <c r="AM247" s="6">
        <v>12477.5619699105</v>
      </c>
      <c r="AN247" s="6">
        <v>8940.91728415654</v>
      </c>
      <c r="AO247" s="6">
        <v>15745.7535612321</v>
      </c>
      <c r="AP247" s="2" t="s">
        <v>14</v>
      </c>
      <c r="AQ247" s="2" t="s">
        <v>14</v>
      </c>
      <c r="AR247" s="2" t="s">
        <v>14</v>
      </c>
      <c r="AS247" s="2">
        <v>2012</v>
      </c>
      <c r="AT247" s="2">
        <v>2014</v>
      </c>
    </row>
    <row r="248" spans="1:46" ht="12.75">
      <c r="A248" s="4">
        <v>10686</v>
      </c>
      <c r="C248" s="48" t="s">
        <v>815</v>
      </c>
      <c r="D248" s="2" t="s">
        <v>262</v>
      </c>
      <c r="E248" s="5" t="s">
        <v>814</v>
      </c>
      <c r="F248" s="2" t="s">
        <v>793</v>
      </c>
      <c r="G248" s="2">
        <v>58</v>
      </c>
      <c r="H248" s="2">
        <v>62</v>
      </c>
      <c r="I248" s="2">
        <v>42</v>
      </c>
      <c r="J248" s="2">
        <v>46</v>
      </c>
      <c r="K248" s="2">
        <v>43</v>
      </c>
      <c r="L248" s="2">
        <v>47</v>
      </c>
      <c r="M248" s="46">
        <v>-118.300183</v>
      </c>
      <c r="N248" s="46">
        <v>33.68065</v>
      </c>
      <c r="O248" s="2">
        <v>-50</v>
      </c>
      <c r="P248" s="2" t="s">
        <v>263</v>
      </c>
      <c r="Q248" s="2" t="s">
        <v>375</v>
      </c>
      <c r="R248" s="2">
        <v>1234</v>
      </c>
      <c r="S248" s="2" t="str">
        <f t="shared" si="19"/>
        <v>PVL10-50-VC5-S1-58-62 cm-1234</v>
      </c>
      <c r="T248" s="42" t="s">
        <v>12</v>
      </c>
      <c r="U248" s="2" t="s">
        <v>13</v>
      </c>
      <c r="V248" s="16">
        <v>0.3685099617429324</v>
      </c>
      <c r="W248" s="16">
        <v>0.11207076687330222</v>
      </c>
      <c r="X248" s="16">
        <v>0.25174950654943484</v>
      </c>
      <c r="Y248" s="16">
        <v>0.2022046489336209</v>
      </c>
      <c r="Z248" s="12">
        <v>2012.7</v>
      </c>
      <c r="AA248" s="12">
        <v>741.7</v>
      </c>
      <c r="AB248" s="12">
        <v>1435.7</v>
      </c>
      <c r="AC248" s="12">
        <v>160.9</v>
      </c>
      <c r="AD248" s="12">
        <v>1114.6</v>
      </c>
      <c r="AE248" s="12">
        <v>280.6</v>
      </c>
      <c r="AF248" s="12">
        <v>2086.5</v>
      </c>
      <c r="AG248" s="12">
        <v>421.9</v>
      </c>
      <c r="AH248" s="12">
        <v>1327.4</v>
      </c>
      <c r="AI248" s="15">
        <v>415.0067801717643</v>
      </c>
      <c r="AJ248" s="15">
        <v>240.5604941991864</v>
      </c>
      <c r="AK248" s="15">
        <v>210.2154587916227</v>
      </c>
      <c r="AL248" s="15">
        <v>377.9418411933102</v>
      </c>
      <c r="AM248" s="6">
        <v>10529.9391263183</v>
      </c>
      <c r="AN248" s="6">
        <v>7809.21361654311</v>
      </c>
      <c r="AO248" s="6">
        <v>13142.4079456316</v>
      </c>
      <c r="AP248" s="2" t="s">
        <v>14</v>
      </c>
      <c r="AQ248" s="2" t="s">
        <v>14</v>
      </c>
      <c r="AR248" s="2" t="s">
        <v>14</v>
      </c>
      <c r="AS248" s="2">
        <v>2012</v>
      </c>
      <c r="AT248" s="2">
        <v>2014</v>
      </c>
    </row>
    <row r="249" spans="1:46" ht="12.75">
      <c r="A249" s="4">
        <v>10687</v>
      </c>
      <c r="C249" s="48" t="s">
        <v>815</v>
      </c>
      <c r="D249" s="2" t="s">
        <v>262</v>
      </c>
      <c r="E249" s="5" t="s">
        <v>814</v>
      </c>
      <c r="F249" s="2" t="s">
        <v>793</v>
      </c>
      <c r="G249" s="2">
        <v>58</v>
      </c>
      <c r="H249" s="2">
        <v>62</v>
      </c>
      <c r="I249" s="2">
        <v>42</v>
      </c>
      <c r="J249" s="2">
        <v>46</v>
      </c>
      <c r="K249" s="2">
        <v>43</v>
      </c>
      <c r="L249" s="2">
        <v>47</v>
      </c>
      <c r="M249" s="46">
        <v>-118.300183</v>
      </c>
      <c r="N249" s="46">
        <v>33.68065</v>
      </c>
      <c r="O249" s="2">
        <v>-50</v>
      </c>
      <c r="P249" s="2" t="s">
        <v>263</v>
      </c>
      <c r="Q249" s="2" t="s">
        <v>375</v>
      </c>
      <c r="R249" s="2">
        <v>1235</v>
      </c>
      <c r="S249" s="2" t="str">
        <f t="shared" si="19"/>
        <v>PVL10-50-VC5-S1-58-62 cm-1235</v>
      </c>
      <c r="T249" s="42" t="s">
        <v>12</v>
      </c>
      <c r="U249" s="2" t="s">
        <v>13</v>
      </c>
      <c r="V249" s="16">
        <v>0.34811712969216685</v>
      </c>
      <c r="W249" s="16">
        <v>0.09565397428899472</v>
      </c>
      <c r="X249" s="16">
        <v>0.38537489759841326</v>
      </c>
      <c r="Y249" s="16">
        <v>0.2391869659820623</v>
      </c>
      <c r="Z249" s="12">
        <v>6662.7</v>
      </c>
      <c r="AA249" s="12">
        <v>2319.4</v>
      </c>
      <c r="AB249" s="12">
        <v>5312.9</v>
      </c>
      <c r="AC249" s="12">
        <v>508.2</v>
      </c>
      <c r="AD249" s="12">
        <v>2319.3</v>
      </c>
      <c r="AE249" s="12">
        <v>893.8</v>
      </c>
      <c r="AF249" s="12">
        <v>5652.9</v>
      </c>
      <c r="AG249" s="12">
        <v>1352.1</v>
      </c>
      <c r="AH249" s="12">
        <v>2426.4</v>
      </c>
      <c r="AI249" s="15">
        <v>740.3643257500823</v>
      </c>
      <c r="AJ249" s="15">
        <v>479.81371579294427</v>
      </c>
      <c r="AK249" s="15">
        <v>264.8450379162545</v>
      </c>
      <c r="AL249" s="15">
        <v>577.3986152324431</v>
      </c>
      <c r="AM249" s="6">
        <v>8586.17560916125</v>
      </c>
      <c r="AN249" s="6">
        <v>6614.26065820991</v>
      </c>
      <c r="AO249" s="6">
        <v>10707.8909094237</v>
      </c>
      <c r="AP249" s="2" t="s">
        <v>14</v>
      </c>
      <c r="AQ249" s="2" t="s">
        <v>14</v>
      </c>
      <c r="AR249" s="2" t="s">
        <v>14</v>
      </c>
      <c r="AS249" s="2">
        <v>2012</v>
      </c>
      <c r="AT249" s="2">
        <v>2014</v>
      </c>
    </row>
    <row r="250" spans="1:46" ht="12.75">
      <c r="A250" s="4">
        <v>10688</v>
      </c>
      <c r="C250" s="48" t="s">
        <v>815</v>
      </c>
      <c r="D250" s="2" t="s">
        <v>262</v>
      </c>
      <c r="E250" s="5" t="s">
        <v>814</v>
      </c>
      <c r="F250" s="2" t="s">
        <v>793</v>
      </c>
      <c r="G250" s="2">
        <v>58</v>
      </c>
      <c r="H250" s="2">
        <v>62</v>
      </c>
      <c r="I250" s="2">
        <v>42</v>
      </c>
      <c r="J250" s="2">
        <v>46</v>
      </c>
      <c r="K250" s="2">
        <v>43</v>
      </c>
      <c r="L250" s="2">
        <v>47</v>
      </c>
      <c r="M250" s="46">
        <v>-118.300183</v>
      </c>
      <c r="N250" s="46">
        <v>33.68065</v>
      </c>
      <c r="O250" s="2">
        <v>-50</v>
      </c>
      <c r="P250" s="2" t="s">
        <v>263</v>
      </c>
      <c r="Q250" s="2" t="s">
        <v>375</v>
      </c>
      <c r="R250" s="2">
        <v>1236</v>
      </c>
      <c r="S250" s="2" t="str">
        <f t="shared" si="19"/>
        <v>PVL10-50-VC5-S1-58-62 cm-1236</v>
      </c>
      <c r="T250" s="42" t="s">
        <v>12</v>
      </c>
      <c r="U250" s="2" t="s">
        <v>13</v>
      </c>
      <c r="V250" s="16">
        <v>0.3733080981876577</v>
      </c>
      <c r="W250" s="16">
        <v>0.11406635590896629</v>
      </c>
      <c r="X250" s="16">
        <v>0.47212572373862693</v>
      </c>
      <c r="Y250" s="16">
        <v>0.2593905472636816</v>
      </c>
      <c r="Z250" s="12">
        <v>1743.6</v>
      </c>
      <c r="AA250" s="12">
        <v>650.9</v>
      </c>
      <c r="AB250" s="12">
        <v>1458.8</v>
      </c>
      <c r="AC250" s="12">
        <v>166.4</v>
      </c>
      <c r="AD250" s="12">
        <v>604.5</v>
      </c>
      <c r="AE250" s="12">
        <v>285.4</v>
      </c>
      <c r="AF250" s="12">
        <v>1608</v>
      </c>
      <c r="AG250" s="12">
        <v>417.1</v>
      </c>
      <c r="AH250" s="12">
        <v>2350</v>
      </c>
      <c r="AI250" s="15">
        <v>203.7872340425532</v>
      </c>
      <c r="AJ250" s="15">
        <v>138.31489361702128</v>
      </c>
      <c r="AK250" s="15">
        <v>75.73617021276596</v>
      </c>
      <c r="AL250" s="15">
        <v>172.34893617021277</v>
      </c>
      <c r="AM250" s="6">
        <v>10935.8610281382</v>
      </c>
      <c r="AN250" s="6">
        <v>8075.58033597595</v>
      </c>
      <c r="AO250" s="6">
        <v>13740.9161237854</v>
      </c>
      <c r="AP250" s="2" t="s">
        <v>14</v>
      </c>
      <c r="AQ250" s="2" t="s">
        <v>14</v>
      </c>
      <c r="AR250" s="2" t="s">
        <v>14</v>
      </c>
      <c r="AS250" s="2">
        <v>2012</v>
      </c>
      <c r="AT250" s="2">
        <v>2014</v>
      </c>
    </row>
    <row r="251" spans="1:46" ht="12.75">
      <c r="A251" s="4">
        <v>10689</v>
      </c>
      <c r="C251" s="48" t="s">
        <v>815</v>
      </c>
      <c r="D251" s="2" t="s">
        <v>262</v>
      </c>
      <c r="E251" s="5" t="s">
        <v>814</v>
      </c>
      <c r="F251" s="2" t="s">
        <v>793</v>
      </c>
      <c r="G251" s="2">
        <v>58</v>
      </c>
      <c r="H251" s="2">
        <v>62</v>
      </c>
      <c r="I251" s="2">
        <v>42</v>
      </c>
      <c r="J251" s="2">
        <v>46</v>
      </c>
      <c r="K251" s="2">
        <v>43</v>
      </c>
      <c r="L251" s="2">
        <v>47</v>
      </c>
      <c r="M251" s="46">
        <v>-118.300183</v>
      </c>
      <c r="N251" s="46">
        <v>33.68065</v>
      </c>
      <c r="O251" s="2">
        <v>-50</v>
      </c>
      <c r="P251" s="2" t="s">
        <v>263</v>
      </c>
      <c r="Q251" s="2" t="s">
        <v>375</v>
      </c>
      <c r="R251" s="2">
        <v>1237</v>
      </c>
      <c r="S251" s="2" t="str">
        <f t="shared" si="19"/>
        <v>PVL10-50-VC5-S1-58-62 cm-1237</v>
      </c>
      <c r="T251" s="42" t="s">
        <v>12</v>
      </c>
      <c r="U251" s="2" t="s">
        <v>13</v>
      </c>
      <c r="V251" s="16">
        <v>0.38559931780632095</v>
      </c>
      <c r="W251" s="16">
        <v>0.10214578477859038</v>
      </c>
      <c r="X251" s="16">
        <v>0.47996089931573804</v>
      </c>
      <c r="Y251" s="16">
        <v>0.22999804700214832</v>
      </c>
      <c r="Z251" s="12">
        <v>1876.3</v>
      </c>
      <c r="AA251" s="12">
        <v>723.5</v>
      </c>
      <c r="AB251" s="12">
        <v>1244.3</v>
      </c>
      <c r="AC251" s="12">
        <v>127.1</v>
      </c>
      <c r="AD251" s="12">
        <v>511.5</v>
      </c>
      <c r="AE251" s="12">
        <v>245.5</v>
      </c>
      <c r="AF251" s="12">
        <v>1536.1</v>
      </c>
      <c r="AG251" s="12">
        <v>353.3</v>
      </c>
      <c r="AH251" s="12">
        <v>1159.8</v>
      </c>
      <c r="AI251" s="15">
        <v>448.31867563373004</v>
      </c>
      <c r="AJ251" s="15">
        <v>236.48904983617865</v>
      </c>
      <c r="AK251" s="15">
        <v>130.53974823245386</v>
      </c>
      <c r="AL251" s="15">
        <v>325.81479565442316</v>
      </c>
      <c r="AM251" s="6">
        <v>12359.976227756</v>
      </c>
      <c r="AN251" s="6">
        <v>8869.65003073003</v>
      </c>
      <c r="AO251" s="6">
        <v>15608.6088176668</v>
      </c>
      <c r="AP251" s="2" t="s">
        <v>14</v>
      </c>
      <c r="AQ251" s="2" t="s">
        <v>14</v>
      </c>
      <c r="AR251" s="2" t="s">
        <v>14</v>
      </c>
      <c r="AS251" s="2">
        <v>2012</v>
      </c>
      <c r="AT251" s="2">
        <v>2014</v>
      </c>
    </row>
    <row r="252" spans="1:46" ht="12.75">
      <c r="A252" s="4">
        <v>10690</v>
      </c>
      <c r="C252" s="48" t="s">
        <v>815</v>
      </c>
      <c r="D252" s="2" t="s">
        <v>262</v>
      </c>
      <c r="E252" s="5" t="s">
        <v>814</v>
      </c>
      <c r="F252" s="2" t="s">
        <v>793</v>
      </c>
      <c r="G252" s="2">
        <v>58</v>
      </c>
      <c r="H252" s="2">
        <v>62</v>
      </c>
      <c r="I252" s="2">
        <v>42</v>
      </c>
      <c r="J252" s="2">
        <v>46</v>
      </c>
      <c r="K252" s="2">
        <v>43</v>
      </c>
      <c r="L252" s="2">
        <v>47</v>
      </c>
      <c r="M252" s="46">
        <v>-118.300183</v>
      </c>
      <c r="N252" s="46">
        <v>33.68065</v>
      </c>
      <c r="O252" s="2">
        <v>-50</v>
      </c>
      <c r="P252" s="2" t="s">
        <v>263</v>
      </c>
      <c r="Q252" s="2" t="s">
        <v>375</v>
      </c>
      <c r="R252" s="2">
        <v>1238</v>
      </c>
      <c r="S252" s="2" t="str">
        <f t="shared" si="19"/>
        <v>PVL10-50-VC5-S1-58-62 cm-1238</v>
      </c>
      <c r="T252" s="42" t="s">
        <v>12</v>
      </c>
      <c r="U252" s="2" t="s">
        <v>13</v>
      </c>
      <c r="V252" s="16">
        <v>0.39832285115303984</v>
      </c>
      <c r="W252" s="16">
        <v>0.10900739083065869</v>
      </c>
      <c r="X252" s="16">
        <v>0.53064334991176</v>
      </c>
      <c r="Y252" s="16">
        <v>0.26004010901424385</v>
      </c>
      <c r="Z252" s="12">
        <v>4245.3</v>
      </c>
      <c r="AA252" s="12">
        <v>1691</v>
      </c>
      <c r="AB252" s="12">
        <v>3396.1</v>
      </c>
      <c r="AC252" s="12">
        <v>370.2</v>
      </c>
      <c r="AD252" s="12">
        <v>1246.6</v>
      </c>
      <c r="AE252" s="12">
        <v>661.5</v>
      </c>
      <c r="AF252" s="12">
        <v>3889.4</v>
      </c>
      <c r="AG252" s="12">
        <v>1011.4</v>
      </c>
      <c r="AH252" s="12">
        <v>2549.2</v>
      </c>
      <c r="AI252" s="15">
        <v>465.7382708300644</v>
      </c>
      <c r="AJ252" s="15">
        <v>295.48878079397457</v>
      </c>
      <c r="AK252" s="15">
        <v>149.70186725247137</v>
      </c>
      <c r="AL252" s="15">
        <v>384.497097128511</v>
      </c>
      <c r="AM252" s="6">
        <v>13782.275779894</v>
      </c>
      <c r="AN252" s="6">
        <v>9667.90553587776</v>
      </c>
      <c r="AO252" s="6">
        <v>17585.5521689675</v>
      </c>
      <c r="AP252" s="2" t="s">
        <v>14</v>
      </c>
      <c r="AQ252" s="2" t="s">
        <v>14</v>
      </c>
      <c r="AR252" s="2" t="s">
        <v>14</v>
      </c>
      <c r="AS252" s="2">
        <v>2012</v>
      </c>
      <c r="AT252" s="2">
        <v>2014</v>
      </c>
    </row>
    <row r="253" spans="1:46" ht="12.75">
      <c r="A253" s="4">
        <v>10691</v>
      </c>
      <c r="C253" s="48" t="s">
        <v>815</v>
      </c>
      <c r="D253" s="2" t="s">
        <v>262</v>
      </c>
      <c r="E253" s="5" t="s">
        <v>814</v>
      </c>
      <c r="F253" s="2" t="s">
        <v>793</v>
      </c>
      <c r="G253" s="2">
        <v>58</v>
      </c>
      <c r="H253" s="2">
        <v>62</v>
      </c>
      <c r="I253" s="2">
        <v>42</v>
      </c>
      <c r="J253" s="2">
        <v>46</v>
      </c>
      <c r="K253" s="2">
        <v>43</v>
      </c>
      <c r="L253" s="2">
        <v>47</v>
      </c>
      <c r="M253" s="46">
        <v>-118.300183</v>
      </c>
      <c r="N253" s="46">
        <v>33.68065</v>
      </c>
      <c r="O253" s="2">
        <v>-50</v>
      </c>
      <c r="P253" s="2" t="s">
        <v>263</v>
      </c>
      <c r="Q253" s="2" t="s">
        <v>375</v>
      </c>
      <c r="R253" s="2">
        <v>1239</v>
      </c>
      <c r="S253" s="2" t="str">
        <f t="shared" si="19"/>
        <v>PVL10-50-VC5-S1-58-62 cm-1239</v>
      </c>
      <c r="T253" s="42" t="s">
        <v>12</v>
      </c>
      <c r="U253" s="2" t="s">
        <v>13</v>
      </c>
      <c r="V253" s="16">
        <v>0.37416014300684214</v>
      </c>
      <c r="W253" s="16">
        <v>0.11477350166780245</v>
      </c>
      <c r="X253" s="16">
        <v>0.4082928358676909</v>
      </c>
      <c r="Y253" s="16">
        <v>0.25532293458276495</v>
      </c>
      <c r="Z253" s="12">
        <v>3244.6</v>
      </c>
      <c r="AA253" s="12">
        <v>1214</v>
      </c>
      <c r="AB253" s="12">
        <v>2788.1</v>
      </c>
      <c r="AC253" s="12">
        <v>320</v>
      </c>
      <c r="AD253" s="12">
        <v>1275.8</v>
      </c>
      <c r="AE253" s="12">
        <v>520.9</v>
      </c>
      <c r="AF253" s="12">
        <v>3372.2</v>
      </c>
      <c r="AG253" s="12">
        <v>861</v>
      </c>
      <c r="AH253" s="12">
        <v>2530.2</v>
      </c>
      <c r="AI253" s="15">
        <v>352.4306378942377</v>
      </c>
      <c r="AJ253" s="15">
        <v>245.68018338471268</v>
      </c>
      <c r="AK253" s="15">
        <v>142.02039364477116</v>
      </c>
      <c r="AL253" s="15">
        <v>334.613864516639</v>
      </c>
      <c r="AM253" s="6">
        <v>11044.3211055526</v>
      </c>
      <c r="AN253" s="6">
        <v>8143.12314262516</v>
      </c>
      <c r="AO253" s="6">
        <v>13894.3881164508</v>
      </c>
      <c r="AP253" s="2" t="s">
        <v>14</v>
      </c>
      <c r="AQ253" s="2" t="s">
        <v>14</v>
      </c>
      <c r="AR253" s="2" t="s">
        <v>14</v>
      </c>
      <c r="AS253" s="2">
        <v>2012</v>
      </c>
      <c r="AT253" s="2">
        <v>2014</v>
      </c>
    </row>
    <row r="254" spans="1:46" ht="12.75">
      <c r="A254" s="4" t="s">
        <v>264</v>
      </c>
      <c r="C254" s="48" t="s">
        <v>815</v>
      </c>
      <c r="D254" s="2" t="s">
        <v>262</v>
      </c>
      <c r="E254" s="5" t="s">
        <v>814</v>
      </c>
      <c r="F254" s="2" t="s">
        <v>793</v>
      </c>
      <c r="G254" s="2">
        <v>58</v>
      </c>
      <c r="H254" s="2">
        <v>62</v>
      </c>
      <c r="I254" s="2">
        <v>42</v>
      </c>
      <c r="J254" s="2">
        <v>46</v>
      </c>
      <c r="K254" s="2">
        <v>43</v>
      </c>
      <c r="L254" s="2">
        <v>47</v>
      </c>
      <c r="M254" s="46">
        <v>-118.300183</v>
      </c>
      <c r="N254" s="46">
        <v>33.68065</v>
      </c>
      <c r="O254" s="2">
        <v>-50</v>
      </c>
      <c r="P254" s="2" t="s">
        <v>263</v>
      </c>
      <c r="Q254" s="2" t="s">
        <v>375</v>
      </c>
      <c r="R254" s="2">
        <v>1226</v>
      </c>
      <c r="S254" s="2" t="str">
        <f aca="true" t="shared" si="20" ref="S254:S267">CONCATENATE(E254,"-",R254)</f>
        <v>PVL10-50-VC5-S1-58-62 cm-1226</v>
      </c>
      <c r="T254" s="42" t="s">
        <v>12</v>
      </c>
      <c r="U254" s="2" t="s">
        <v>13</v>
      </c>
      <c r="V254" s="16">
        <v>0.37912907220663683</v>
      </c>
      <c r="W254" s="16">
        <v>0.10821276445946422</v>
      </c>
      <c r="X254" s="16">
        <v>0.5099863434619324</v>
      </c>
      <c r="Y254" s="16">
        <v>0.24091536338546457</v>
      </c>
      <c r="Z254" s="12">
        <v>3956.7</v>
      </c>
      <c r="AA254" s="12">
        <v>1500.1</v>
      </c>
      <c r="AB254" s="12">
        <v>2840.7</v>
      </c>
      <c r="AC254" s="12">
        <v>307.4</v>
      </c>
      <c r="AD254" s="12">
        <v>1171.6</v>
      </c>
      <c r="AE254" s="12">
        <v>597.5</v>
      </c>
      <c r="AF254" s="12">
        <v>3478.4</v>
      </c>
      <c r="AG254" s="12">
        <v>838</v>
      </c>
      <c r="AH254" s="12">
        <v>2236</v>
      </c>
      <c r="AI254" s="15">
        <v>488.0858676207513</v>
      </c>
      <c r="AJ254" s="15">
        <v>281.58318425760285</v>
      </c>
      <c r="AK254" s="15">
        <v>158.23792486583184</v>
      </c>
      <c r="AL254" s="15">
        <v>386.08228980321996</v>
      </c>
      <c r="AM254" s="6">
        <v>11576.8649777051</v>
      </c>
      <c r="AN254" s="6">
        <v>8456.29507685845</v>
      </c>
      <c r="AO254" s="6">
        <v>14573.6574422565</v>
      </c>
      <c r="AP254" s="2" t="s">
        <v>14</v>
      </c>
      <c r="AQ254" s="2" t="s">
        <v>14</v>
      </c>
      <c r="AR254" s="2" t="s">
        <v>14</v>
      </c>
      <c r="AS254" s="2">
        <v>2012</v>
      </c>
      <c r="AT254" s="2">
        <v>2014</v>
      </c>
    </row>
    <row r="255" spans="1:46" ht="12.75">
      <c r="A255" s="4" t="s">
        <v>264</v>
      </c>
      <c r="C255" s="48" t="s">
        <v>815</v>
      </c>
      <c r="D255" s="2" t="s">
        <v>262</v>
      </c>
      <c r="E255" s="5" t="s">
        <v>814</v>
      </c>
      <c r="F255" s="2" t="s">
        <v>793</v>
      </c>
      <c r="G255" s="2">
        <v>58</v>
      </c>
      <c r="H255" s="2">
        <v>62</v>
      </c>
      <c r="I255" s="2">
        <v>42</v>
      </c>
      <c r="J255" s="2">
        <v>46</v>
      </c>
      <c r="K255" s="2">
        <v>43</v>
      </c>
      <c r="L255" s="2">
        <v>47</v>
      </c>
      <c r="M255" s="46">
        <v>-118.300183</v>
      </c>
      <c r="N255" s="46">
        <v>33.68065</v>
      </c>
      <c r="O255" s="2">
        <v>-50</v>
      </c>
      <c r="P255" s="2" t="s">
        <v>263</v>
      </c>
      <c r="Q255" s="2" t="s">
        <v>375</v>
      </c>
      <c r="R255" s="2">
        <v>1228</v>
      </c>
      <c r="S255" s="2" t="str">
        <f t="shared" si="20"/>
        <v>PVL10-50-VC5-S1-58-62 cm-1228</v>
      </c>
      <c r="T255" s="42" t="s">
        <v>12</v>
      </c>
      <c r="U255" s="2" t="s">
        <v>13</v>
      </c>
      <c r="V255" s="16">
        <v>0.40047588986548827</v>
      </c>
      <c r="W255" s="16">
        <v>0.11473719228210245</v>
      </c>
      <c r="X255" s="16">
        <v>0.529129600558172</v>
      </c>
      <c r="Y255" s="16">
        <v>0.2795674701509349</v>
      </c>
      <c r="Z255" s="12">
        <v>4118.6</v>
      </c>
      <c r="AA255" s="12">
        <v>1649.4</v>
      </c>
      <c r="AB255" s="12">
        <v>3006</v>
      </c>
      <c r="AC255" s="12">
        <v>344.9</v>
      </c>
      <c r="AD255" s="12">
        <v>1146.6</v>
      </c>
      <c r="AE255" s="12">
        <v>606.7</v>
      </c>
      <c r="AF255" s="12">
        <v>3107.3</v>
      </c>
      <c r="AG255" s="12">
        <v>868.7</v>
      </c>
      <c r="AH255" s="12">
        <v>2455.3</v>
      </c>
      <c r="AI255" s="15">
        <v>469.84075265751636</v>
      </c>
      <c r="AJ255" s="15">
        <v>272.95238871013726</v>
      </c>
      <c r="AK255" s="15">
        <v>142.81757830000404</v>
      </c>
      <c r="AL255" s="15">
        <v>323.8708100843074</v>
      </c>
      <c r="AM255" s="6">
        <v>14040.3240374079</v>
      </c>
      <c r="AN255" s="6">
        <v>9807.35756181289</v>
      </c>
      <c r="AO255" s="6">
        <v>17951.0562050992</v>
      </c>
      <c r="AP255" s="2" t="s">
        <v>14</v>
      </c>
      <c r="AQ255" s="2" t="s">
        <v>14</v>
      </c>
      <c r="AR255" s="2" t="s">
        <v>14</v>
      </c>
      <c r="AS255" s="2">
        <v>2012</v>
      </c>
      <c r="AT255" s="2">
        <v>2014</v>
      </c>
    </row>
    <row r="256" spans="1:46" ht="12.75">
      <c r="A256" s="2">
        <v>13467</v>
      </c>
      <c r="C256" s="48" t="s">
        <v>815</v>
      </c>
      <c r="D256" s="4" t="s">
        <v>262</v>
      </c>
      <c r="E256" s="5" t="s">
        <v>362</v>
      </c>
      <c r="F256" s="2" t="s">
        <v>793</v>
      </c>
      <c r="G256" s="2">
        <v>62</v>
      </c>
      <c r="H256" s="2">
        <v>66</v>
      </c>
      <c r="I256" s="2">
        <v>46</v>
      </c>
      <c r="J256" s="2">
        <v>50</v>
      </c>
      <c r="K256" s="2">
        <v>47</v>
      </c>
      <c r="L256" s="2">
        <v>51</v>
      </c>
      <c r="M256" s="46">
        <v>-118.300183</v>
      </c>
      <c r="N256" s="46">
        <v>33.68065</v>
      </c>
      <c r="O256" s="2">
        <v>-50</v>
      </c>
      <c r="P256" s="2" t="s">
        <v>263</v>
      </c>
      <c r="Q256" s="2" t="s">
        <v>375</v>
      </c>
      <c r="R256" s="5">
        <v>2301</v>
      </c>
      <c r="S256" s="18" t="str">
        <f t="shared" si="20"/>
        <v>PVL10-50-VC5-S1-62-66 cm-2301</v>
      </c>
      <c r="T256" s="31" t="s">
        <v>12</v>
      </c>
      <c r="U256" s="2" t="s">
        <v>13</v>
      </c>
      <c r="V256" s="14">
        <v>0.3532576134321377</v>
      </c>
      <c r="W256" s="14">
        <v>0.1087652937684335</v>
      </c>
      <c r="X256" s="14" t="s">
        <v>14</v>
      </c>
      <c r="Y256" s="14" t="s">
        <v>14</v>
      </c>
      <c r="Z256" s="14" t="s">
        <v>14</v>
      </c>
      <c r="AA256" s="14" t="s">
        <v>14</v>
      </c>
      <c r="AB256" s="14" t="s">
        <v>14</v>
      </c>
      <c r="AC256" s="14" t="s">
        <v>14</v>
      </c>
      <c r="AD256" s="14" t="s">
        <v>14</v>
      </c>
      <c r="AE256" s="14" t="s">
        <v>14</v>
      </c>
      <c r="AF256" s="14" t="s">
        <v>14</v>
      </c>
      <c r="AG256" s="14" t="s">
        <v>14</v>
      </c>
      <c r="AH256" s="14" t="s">
        <v>14</v>
      </c>
      <c r="AI256" s="15" t="s">
        <v>14</v>
      </c>
      <c r="AJ256" s="15" t="s">
        <v>14</v>
      </c>
      <c r="AK256" s="15" t="s">
        <v>14</v>
      </c>
      <c r="AL256" s="15" t="s">
        <v>14</v>
      </c>
      <c r="AM256" s="6">
        <v>9528</v>
      </c>
      <c r="AN256" s="6">
        <v>9427</v>
      </c>
      <c r="AO256" s="6">
        <v>9607</v>
      </c>
      <c r="AP256" s="2">
        <v>-7593</v>
      </c>
      <c r="AQ256" s="2">
        <v>-7413</v>
      </c>
      <c r="AR256" s="2">
        <v>-7514</v>
      </c>
      <c r="AS256" s="2">
        <v>2012</v>
      </c>
      <c r="AT256" s="2">
        <v>2014</v>
      </c>
    </row>
    <row r="257" spans="1:46" ht="12.75">
      <c r="A257" s="2">
        <v>13467</v>
      </c>
      <c r="B257" s="3"/>
      <c r="C257" s="48" t="s">
        <v>815</v>
      </c>
      <c r="D257" s="4" t="s">
        <v>262</v>
      </c>
      <c r="E257" s="5" t="s">
        <v>362</v>
      </c>
      <c r="F257" s="2" t="s">
        <v>793</v>
      </c>
      <c r="G257" s="2">
        <v>62</v>
      </c>
      <c r="H257" s="2">
        <v>66</v>
      </c>
      <c r="I257" s="2">
        <v>46</v>
      </c>
      <c r="J257" s="2">
        <v>50</v>
      </c>
      <c r="K257" s="2">
        <v>47</v>
      </c>
      <c r="L257" s="2">
        <v>51</v>
      </c>
      <c r="M257" s="46">
        <v>-118.300183</v>
      </c>
      <c r="N257" s="46">
        <v>33.68065</v>
      </c>
      <c r="O257" s="2">
        <v>-50</v>
      </c>
      <c r="P257" s="2" t="s">
        <v>263</v>
      </c>
      <c r="Q257" s="2" t="s">
        <v>375</v>
      </c>
      <c r="R257" s="5">
        <v>2302</v>
      </c>
      <c r="S257" s="18" t="str">
        <f t="shared" si="20"/>
        <v>PVL10-50-VC5-S1-62-66 cm-2302</v>
      </c>
      <c r="T257" s="31" t="s">
        <v>12</v>
      </c>
      <c r="U257" s="2" t="s">
        <v>13</v>
      </c>
      <c r="V257" s="14">
        <f>(AA257/Z257)</f>
        <v>0.3609808788380217</v>
      </c>
      <c r="W257" s="14">
        <f>(AC257/AB257)</f>
        <v>0.11088167906542584</v>
      </c>
      <c r="X257" s="14">
        <f>(AE257/AD257)</f>
        <v>0.3510338570268851</v>
      </c>
      <c r="Y257" s="14">
        <f>(AG257/AF257)</f>
        <v>0.22410833031072422</v>
      </c>
      <c r="Z257" s="8">
        <v>4351.2</v>
      </c>
      <c r="AA257" s="8">
        <v>1570.7</v>
      </c>
      <c r="AB257" s="8">
        <v>3535.3</v>
      </c>
      <c r="AC257" s="8">
        <v>392</v>
      </c>
      <c r="AD257" s="8">
        <v>2094.1</v>
      </c>
      <c r="AE257" s="8">
        <v>735.1</v>
      </c>
      <c r="AF257" s="8">
        <v>4135.5</v>
      </c>
      <c r="AG257" s="8">
        <v>926.8</v>
      </c>
      <c r="AH257" s="8">
        <v>2138.9</v>
      </c>
      <c r="AI257" s="15">
        <f>((AA257+Z257)/AH257)*200</f>
        <v>553.7332273598578</v>
      </c>
      <c r="AJ257" s="15">
        <f>((AC257+AB257)/AH257)*200</f>
        <v>367.22614427977</v>
      </c>
      <c r="AK257" s="15">
        <f>((AE257+AD257)/AH257)*200</f>
        <v>264.5471971574173</v>
      </c>
      <c r="AL257" s="15">
        <f>((AF257+AG257)/AH257)*200</f>
        <v>473.3554630885035</v>
      </c>
      <c r="AM257" s="6">
        <v>9512</v>
      </c>
      <c r="AN257" s="6">
        <v>9398</v>
      </c>
      <c r="AO257" s="6">
        <v>9593</v>
      </c>
      <c r="AP257" s="2">
        <v>-7579</v>
      </c>
      <c r="AQ257" s="2">
        <v>-7384</v>
      </c>
      <c r="AR257" s="2">
        <v>-7498</v>
      </c>
      <c r="AS257" s="2">
        <v>2012</v>
      </c>
      <c r="AT257" s="2">
        <v>2014</v>
      </c>
    </row>
    <row r="258" spans="1:46" ht="12.75">
      <c r="A258" s="2">
        <v>14731</v>
      </c>
      <c r="C258" s="48" t="s">
        <v>815</v>
      </c>
      <c r="D258" s="2" t="s">
        <v>262</v>
      </c>
      <c r="E258" s="2" t="s">
        <v>371</v>
      </c>
      <c r="F258" s="2" t="s">
        <v>793</v>
      </c>
      <c r="G258" s="24">
        <v>62</v>
      </c>
      <c r="H258" s="2">
        <v>66</v>
      </c>
      <c r="I258" s="2">
        <v>46</v>
      </c>
      <c r="J258" s="2">
        <v>50</v>
      </c>
      <c r="K258" s="2">
        <v>47</v>
      </c>
      <c r="L258" s="2">
        <v>51</v>
      </c>
      <c r="M258" s="46">
        <v>-118.300183</v>
      </c>
      <c r="N258" s="46">
        <v>33.68065</v>
      </c>
      <c r="O258" s="2">
        <v>-50</v>
      </c>
      <c r="P258" s="2" t="s">
        <v>263</v>
      </c>
      <c r="Q258" s="2" t="s">
        <v>375</v>
      </c>
      <c r="R258" s="2">
        <v>2603</v>
      </c>
      <c r="S258" s="2" t="str">
        <f t="shared" si="20"/>
        <v>PVL10-50-VC5-s1-62-66 cm-2603</v>
      </c>
      <c r="T258" s="31" t="s">
        <v>12</v>
      </c>
      <c r="U258" s="2" t="s">
        <v>13</v>
      </c>
      <c r="V258" s="14">
        <v>0.37632093933463795</v>
      </c>
      <c r="W258" s="14">
        <v>0.11674436674436675</v>
      </c>
      <c r="X258" s="14">
        <v>0.3198539896195745</v>
      </c>
      <c r="Y258" s="14">
        <v>0.22152036593334784</v>
      </c>
      <c r="Z258" s="8">
        <v>3577</v>
      </c>
      <c r="AA258" s="8">
        <v>1346.1</v>
      </c>
      <c r="AB258" s="8">
        <v>2574</v>
      </c>
      <c r="AC258" s="8">
        <v>300.5</v>
      </c>
      <c r="AD258" s="8">
        <v>1753.3</v>
      </c>
      <c r="AE258" s="8">
        <v>560.8</v>
      </c>
      <c r="AF258" s="8">
        <v>3672.8</v>
      </c>
      <c r="AG258" s="8">
        <v>813.6</v>
      </c>
      <c r="AH258" s="8">
        <v>2147</v>
      </c>
      <c r="AI258" s="15">
        <v>458.6027014438752</v>
      </c>
      <c r="AJ258" s="15">
        <v>267.76897997205407</v>
      </c>
      <c r="AK258" s="15">
        <v>215.56590591523053</v>
      </c>
      <c r="AL258" s="15">
        <v>417.9226828132278</v>
      </c>
      <c r="AM258" s="6">
        <v>11253.7964224251</v>
      </c>
      <c r="AN258" s="6">
        <v>8279.35810164068</v>
      </c>
      <c r="AO258" s="6">
        <v>14165.0871160442</v>
      </c>
      <c r="AP258" s="2" t="s">
        <v>14</v>
      </c>
      <c r="AQ258" s="2" t="s">
        <v>14</v>
      </c>
      <c r="AR258" s="2" t="s">
        <v>14</v>
      </c>
      <c r="AS258" s="2">
        <v>2012</v>
      </c>
      <c r="AT258" s="2">
        <v>2016</v>
      </c>
    </row>
    <row r="259" spans="1:46" ht="12.75">
      <c r="A259" s="2">
        <v>14732</v>
      </c>
      <c r="C259" s="48" t="s">
        <v>815</v>
      </c>
      <c r="D259" s="2" t="s">
        <v>262</v>
      </c>
      <c r="E259" s="2" t="s">
        <v>371</v>
      </c>
      <c r="F259" s="2" t="s">
        <v>793</v>
      </c>
      <c r="G259" s="24">
        <v>62</v>
      </c>
      <c r="H259" s="2">
        <v>66</v>
      </c>
      <c r="I259" s="2">
        <v>46</v>
      </c>
      <c r="J259" s="2">
        <v>50</v>
      </c>
      <c r="K259" s="2">
        <v>47</v>
      </c>
      <c r="L259" s="2">
        <v>51</v>
      </c>
      <c r="M259" s="46">
        <v>-118.300183</v>
      </c>
      <c r="N259" s="46">
        <v>33.68065</v>
      </c>
      <c r="O259" s="2">
        <v>-50</v>
      </c>
      <c r="P259" s="2" t="s">
        <v>263</v>
      </c>
      <c r="Q259" s="2" t="s">
        <v>375</v>
      </c>
      <c r="R259" s="2">
        <v>2604</v>
      </c>
      <c r="S259" s="2" t="str">
        <f t="shared" si="20"/>
        <v>PVL10-50-VC5-s1-62-66 cm-2604</v>
      </c>
      <c r="T259" s="31" t="s">
        <v>12</v>
      </c>
      <c r="U259" s="2" t="s">
        <v>13</v>
      </c>
      <c r="V259" s="14">
        <v>0.3481093888834041</v>
      </c>
      <c r="W259" s="14">
        <v>0.11266937084663849</v>
      </c>
      <c r="X259" s="14">
        <v>0.27020422412288353</v>
      </c>
      <c r="Y259" s="14">
        <v>0.20115562190705263</v>
      </c>
      <c r="Z259" s="8">
        <v>3038.7</v>
      </c>
      <c r="AA259" s="8">
        <v>1057.8</v>
      </c>
      <c r="AB259" s="8">
        <v>2317.4</v>
      </c>
      <c r="AC259" s="8">
        <v>261.1</v>
      </c>
      <c r="AD259" s="8">
        <v>1718.7</v>
      </c>
      <c r="AE259" s="8">
        <v>464.4</v>
      </c>
      <c r="AF259" s="8">
        <v>3617.1</v>
      </c>
      <c r="AG259" s="8">
        <v>727.6</v>
      </c>
      <c r="AH259" s="8">
        <v>2170.5</v>
      </c>
      <c r="AI259" s="15">
        <v>377.47062888735314</v>
      </c>
      <c r="AJ259" s="15">
        <v>237.59502418797513</v>
      </c>
      <c r="AK259" s="15">
        <v>201.16102280580512</v>
      </c>
      <c r="AL259" s="15">
        <v>400.3409352683713</v>
      </c>
      <c r="AM259" s="6">
        <v>8586.17560916125</v>
      </c>
      <c r="AN259" s="6">
        <v>6614.26065820991</v>
      </c>
      <c r="AO259" s="6">
        <v>10707.8909094237</v>
      </c>
      <c r="AP259" s="2" t="s">
        <v>14</v>
      </c>
      <c r="AQ259" s="2" t="s">
        <v>14</v>
      </c>
      <c r="AR259" s="2" t="s">
        <v>14</v>
      </c>
      <c r="AS259" s="2">
        <v>2012</v>
      </c>
      <c r="AT259" s="2">
        <v>2016</v>
      </c>
    </row>
    <row r="260" spans="1:46" ht="12.75">
      <c r="A260" s="2">
        <v>14733</v>
      </c>
      <c r="C260" s="48" t="s">
        <v>815</v>
      </c>
      <c r="D260" s="2" t="s">
        <v>262</v>
      </c>
      <c r="E260" s="2" t="s">
        <v>371</v>
      </c>
      <c r="F260" s="2" t="s">
        <v>793</v>
      </c>
      <c r="G260" s="24">
        <v>62</v>
      </c>
      <c r="H260" s="2">
        <v>66</v>
      </c>
      <c r="I260" s="2">
        <v>46</v>
      </c>
      <c r="J260" s="2">
        <v>50</v>
      </c>
      <c r="K260" s="2">
        <v>47</v>
      </c>
      <c r="L260" s="2">
        <v>51</v>
      </c>
      <c r="M260" s="46">
        <v>-118.300183</v>
      </c>
      <c r="N260" s="46">
        <v>33.68065</v>
      </c>
      <c r="O260" s="2">
        <v>-50</v>
      </c>
      <c r="P260" s="2" t="s">
        <v>263</v>
      </c>
      <c r="Q260" s="2" t="s">
        <v>375</v>
      </c>
      <c r="R260" s="2">
        <v>2605</v>
      </c>
      <c r="S260" s="2" t="str">
        <f t="shared" si="20"/>
        <v>PVL10-50-VC5-s1-62-66 cm-2605</v>
      </c>
      <c r="T260" s="31" t="s">
        <v>12</v>
      </c>
      <c r="U260" s="2" t="s">
        <v>13</v>
      </c>
      <c r="V260" s="14">
        <v>0.38628448968657914</v>
      </c>
      <c r="W260" s="14">
        <v>0.10943668548626737</v>
      </c>
      <c r="X260" s="14">
        <v>0.5584570375988731</v>
      </c>
      <c r="Y260" s="14">
        <v>0.26453697056712133</v>
      </c>
      <c r="Z260" s="8">
        <v>2986.4</v>
      </c>
      <c r="AA260" s="8">
        <v>1153.6</v>
      </c>
      <c r="AB260" s="8">
        <v>2355.7</v>
      </c>
      <c r="AC260" s="8">
        <v>257.8</v>
      </c>
      <c r="AD260" s="8">
        <v>922.9</v>
      </c>
      <c r="AE260" s="8">
        <v>515.4</v>
      </c>
      <c r="AF260" s="8">
        <v>2786</v>
      </c>
      <c r="AG260" s="8">
        <v>737</v>
      </c>
      <c r="AH260" s="8">
        <v>2119.8</v>
      </c>
      <c r="AI260" s="15">
        <v>390.6028870648174</v>
      </c>
      <c r="AJ260" s="15">
        <v>246.57986602509666</v>
      </c>
      <c r="AK260" s="15">
        <v>135.70148127181807</v>
      </c>
      <c r="AL260" s="15">
        <v>332.3898480988772</v>
      </c>
      <c r="AM260" s="6">
        <v>12359.976227756</v>
      </c>
      <c r="AN260" s="6">
        <v>8869.65003073003</v>
      </c>
      <c r="AO260" s="6">
        <v>15608.6088176668</v>
      </c>
      <c r="AP260" s="2" t="s">
        <v>14</v>
      </c>
      <c r="AQ260" s="2" t="s">
        <v>14</v>
      </c>
      <c r="AR260" s="2" t="s">
        <v>14</v>
      </c>
      <c r="AS260" s="2">
        <v>2012</v>
      </c>
      <c r="AT260" s="2">
        <v>2016</v>
      </c>
    </row>
    <row r="261" spans="1:46" ht="12.75">
      <c r="A261" s="2">
        <v>14734</v>
      </c>
      <c r="C261" s="48" t="s">
        <v>815</v>
      </c>
      <c r="D261" s="2" t="s">
        <v>262</v>
      </c>
      <c r="E261" s="2" t="s">
        <v>371</v>
      </c>
      <c r="F261" s="2" t="s">
        <v>793</v>
      </c>
      <c r="G261" s="24">
        <v>62</v>
      </c>
      <c r="H261" s="2">
        <v>66</v>
      </c>
      <c r="I261" s="2">
        <v>46</v>
      </c>
      <c r="J261" s="2">
        <v>50</v>
      </c>
      <c r="K261" s="2">
        <v>47</v>
      </c>
      <c r="L261" s="2">
        <v>51</v>
      </c>
      <c r="M261" s="46">
        <v>-118.300183</v>
      </c>
      <c r="N261" s="46">
        <v>33.68065</v>
      </c>
      <c r="O261" s="2">
        <v>-50</v>
      </c>
      <c r="P261" s="2" t="s">
        <v>263</v>
      </c>
      <c r="Q261" s="2" t="s">
        <v>375</v>
      </c>
      <c r="R261" s="2">
        <v>2606</v>
      </c>
      <c r="S261" s="2" t="str">
        <f t="shared" si="20"/>
        <v>PVL10-50-VC5-s1-62-66 cm-2606</v>
      </c>
      <c r="T261" s="31" t="s">
        <v>12</v>
      </c>
      <c r="U261" s="2" t="s">
        <v>13</v>
      </c>
      <c r="V261" s="14">
        <v>0.32076401989367176</v>
      </c>
      <c r="W261" s="14">
        <v>0.1076533037553478</v>
      </c>
      <c r="X261" s="14">
        <v>0.1737482545382007</v>
      </c>
      <c r="Y261" s="14">
        <v>0.16732535380909364</v>
      </c>
      <c r="Z261" s="8">
        <v>4664.8</v>
      </c>
      <c r="AA261" s="8">
        <v>1496.3</v>
      </c>
      <c r="AB261" s="8">
        <v>3155.5</v>
      </c>
      <c r="AC261" s="8">
        <v>339.7</v>
      </c>
      <c r="AD261" s="8">
        <v>3509.1</v>
      </c>
      <c r="AE261" s="8">
        <v>609.7</v>
      </c>
      <c r="AF261" s="8">
        <v>5313.6</v>
      </c>
      <c r="AG261" s="8">
        <v>889.1</v>
      </c>
      <c r="AH261" s="8">
        <v>2128.8</v>
      </c>
      <c r="AI261" s="15">
        <v>578.8331454340473</v>
      </c>
      <c r="AJ261" s="15">
        <v>328.37279218338966</v>
      </c>
      <c r="AK261" s="15">
        <v>386.9597895527997</v>
      </c>
      <c r="AL261" s="15">
        <v>582.7414505824878</v>
      </c>
      <c r="AM261" s="6">
        <v>6433.71541161809</v>
      </c>
      <c r="AN261" s="6">
        <v>5176.29619067014</v>
      </c>
      <c r="AO261" s="6">
        <v>8077.70135123408</v>
      </c>
      <c r="AP261" s="2" t="s">
        <v>14</v>
      </c>
      <c r="AQ261" s="2" t="s">
        <v>14</v>
      </c>
      <c r="AR261" s="2" t="s">
        <v>14</v>
      </c>
      <c r="AS261" s="2">
        <v>2012</v>
      </c>
      <c r="AT261" s="2">
        <v>2016</v>
      </c>
    </row>
    <row r="262" spans="1:46" ht="12.75">
      <c r="A262" s="2">
        <v>14735</v>
      </c>
      <c r="C262" s="48" t="s">
        <v>815</v>
      </c>
      <c r="D262" s="2" t="s">
        <v>262</v>
      </c>
      <c r="E262" s="2" t="s">
        <v>371</v>
      </c>
      <c r="F262" s="2" t="s">
        <v>793</v>
      </c>
      <c r="G262" s="24">
        <v>62</v>
      </c>
      <c r="H262" s="2">
        <v>66</v>
      </c>
      <c r="I262" s="2">
        <v>46</v>
      </c>
      <c r="J262" s="2">
        <v>50</v>
      </c>
      <c r="K262" s="2">
        <v>47</v>
      </c>
      <c r="L262" s="2">
        <v>51</v>
      </c>
      <c r="M262" s="46">
        <v>-118.300183</v>
      </c>
      <c r="N262" s="46">
        <v>33.68065</v>
      </c>
      <c r="O262" s="2">
        <v>-50</v>
      </c>
      <c r="P262" s="2" t="s">
        <v>263</v>
      </c>
      <c r="Q262" s="2" t="s">
        <v>375</v>
      </c>
      <c r="R262" s="2">
        <v>2607</v>
      </c>
      <c r="S262" s="2" t="str">
        <f t="shared" si="20"/>
        <v>PVL10-50-VC5-s1-62-66 cm-2607</v>
      </c>
      <c r="T262" s="31" t="s">
        <v>12</v>
      </c>
      <c r="U262" s="2" t="s">
        <v>13</v>
      </c>
      <c r="V262" s="14">
        <v>0.39010293621329734</v>
      </c>
      <c r="W262" s="14">
        <v>0.1304044630404463</v>
      </c>
      <c r="X262" s="14">
        <v>0.4262132060461416</v>
      </c>
      <c r="Y262" s="14">
        <v>0.25342306799721515</v>
      </c>
      <c r="Z262" s="8">
        <v>2370.4</v>
      </c>
      <c r="AA262" s="8">
        <v>924.7</v>
      </c>
      <c r="AB262" s="8">
        <v>1864.2</v>
      </c>
      <c r="AC262" s="8">
        <v>243.1</v>
      </c>
      <c r="AD262" s="8">
        <v>1005.6</v>
      </c>
      <c r="AE262" s="8">
        <v>428.6</v>
      </c>
      <c r="AF262" s="8">
        <v>2585.4</v>
      </c>
      <c r="AG262" s="8">
        <v>655.2</v>
      </c>
      <c r="AH262" s="8">
        <v>2296.9</v>
      </c>
      <c r="AI262" s="15">
        <v>286.9171492010972</v>
      </c>
      <c r="AJ262" s="15">
        <v>183.49079193695852</v>
      </c>
      <c r="AK262" s="15">
        <v>124.88136183551744</v>
      </c>
      <c r="AL262" s="15">
        <v>282.1716226217946</v>
      </c>
      <c r="AM262" s="6">
        <v>12830.8359187253</v>
      </c>
      <c r="AN262" s="6">
        <v>9122.9987141203</v>
      </c>
      <c r="AO262" s="6">
        <v>16224.686171411</v>
      </c>
      <c r="AP262" s="2" t="s">
        <v>14</v>
      </c>
      <c r="AQ262" s="2" t="s">
        <v>14</v>
      </c>
      <c r="AR262" s="2" t="s">
        <v>14</v>
      </c>
      <c r="AS262" s="2">
        <v>2012</v>
      </c>
      <c r="AT262" s="2">
        <v>2016</v>
      </c>
    </row>
    <row r="263" spans="1:46" ht="12.75">
      <c r="A263" s="2">
        <v>14736</v>
      </c>
      <c r="C263" s="48" t="s">
        <v>815</v>
      </c>
      <c r="D263" s="2" t="s">
        <v>262</v>
      </c>
      <c r="E263" s="2" t="s">
        <v>371</v>
      </c>
      <c r="F263" s="2" t="s">
        <v>793</v>
      </c>
      <c r="G263" s="24">
        <v>62</v>
      </c>
      <c r="H263" s="2">
        <v>66</v>
      </c>
      <c r="I263" s="2">
        <v>46</v>
      </c>
      <c r="J263" s="2">
        <v>50</v>
      </c>
      <c r="K263" s="2">
        <v>47</v>
      </c>
      <c r="L263" s="2">
        <v>51</v>
      </c>
      <c r="M263" s="46">
        <v>-118.300183</v>
      </c>
      <c r="N263" s="46">
        <v>33.68065</v>
      </c>
      <c r="O263" s="2">
        <v>-50</v>
      </c>
      <c r="P263" s="2" t="s">
        <v>263</v>
      </c>
      <c r="Q263" s="2" t="s">
        <v>375</v>
      </c>
      <c r="R263" s="2">
        <v>2608</v>
      </c>
      <c r="S263" s="2" t="str">
        <f t="shared" si="20"/>
        <v>PVL10-50-VC5-s1-62-66 cm-2608</v>
      </c>
      <c r="T263" s="31" t="s">
        <v>12</v>
      </c>
      <c r="U263" s="2" t="s">
        <v>13</v>
      </c>
      <c r="V263" s="14">
        <v>0.3528833831695857</v>
      </c>
      <c r="W263" s="14">
        <v>0.09734612265443665</v>
      </c>
      <c r="X263" s="14">
        <v>0.29753537197626656</v>
      </c>
      <c r="Y263" s="14">
        <v>0.19604438230120427</v>
      </c>
      <c r="Z263" s="8">
        <v>4682</v>
      </c>
      <c r="AA263" s="8">
        <v>1652.2</v>
      </c>
      <c r="AB263" s="8">
        <v>3575.9</v>
      </c>
      <c r="AC263" s="8">
        <v>348.1</v>
      </c>
      <c r="AD263" s="8">
        <v>2191</v>
      </c>
      <c r="AE263" s="8">
        <v>651.9</v>
      </c>
      <c r="AF263" s="8">
        <v>4434.2</v>
      </c>
      <c r="AG263" s="8">
        <v>869.3</v>
      </c>
      <c r="AH263" s="8">
        <v>2396.7</v>
      </c>
      <c r="AI263" s="15">
        <v>528.5767930904995</v>
      </c>
      <c r="AJ263" s="15">
        <v>327.4502440856177</v>
      </c>
      <c r="AK263" s="15">
        <v>237.2345308132015</v>
      </c>
      <c r="AL263" s="15">
        <v>442.56686276964166</v>
      </c>
      <c r="AM263" s="6">
        <v>9027.64737509494</v>
      </c>
      <c r="AN263" s="6">
        <v>6922.10836880127</v>
      </c>
      <c r="AO263" s="6">
        <v>11241.1172309261</v>
      </c>
      <c r="AP263" s="2" t="s">
        <v>14</v>
      </c>
      <c r="AQ263" s="2" t="s">
        <v>14</v>
      </c>
      <c r="AR263" s="2" t="s">
        <v>14</v>
      </c>
      <c r="AS263" s="2">
        <v>2012</v>
      </c>
      <c r="AT263" s="2">
        <v>2016</v>
      </c>
    </row>
    <row r="264" spans="1:46" ht="12.75">
      <c r="A264" s="2">
        <v>14737</v>
      </c>
      <c r="C264" s="48" t="s">
        <v>815</v>
      </c>
      <c r="D264" s="2" t="s">
        <v>262</v>
      </c>
      <c r="E264" s="2" t="s">
        <v>371</v>
      </c>
      <c r="F264" s="2" t="s">
        <v>793</v>
      </c>
      <c r="G264" s="24">
        <v>62</v>
      </c>
      <c r="H264" s="2">
        <v>66</v>
      </c>
      <c r="I264" s="2">
        <v>46</v>
      </c>
      <c r="J264" s="2">
        <v>50</v>
      </c>
      <c r="K264" s="2">
        <v>47</v>
      </c>
      <c r="L264" s="2">
        <v>51</v>
      </c>
      <c r="M264" s="46">
        <v>-118.300183</v>
      </c>
      <c r="N264" s="46">
        <v>33.68065</v>
      </c>
      <c r="O264" s="2">
        <v>-50</v>
      </c>
      <c r="P264" s="2" t="s">
        <v>263</v>
      </c>
      <c r="Q264" s="2" t="s">
        <v>375</v>
      </c>
      <c r="R264" s="2">
        <v>2609</v>
      </c>
      <c r="S264" s="2" t="str">
        <f t="shared" si="20"/>
        <v>PVL10-50-VC5-s1-62-66 cm-2609</v>
      </c>
      <c r="T264" s="31" t="s">
        <v>12</v>
      </c>
      <c r="U264" s="2" t="s">
        <v>13</v>
      </c>
      <c r="V264" s="14">
        <v>0.34941303637414844</v>
      </c>
      <c r="W264" s="14">
        <v>0.1014865354823824</v>
      </c>
      <c r="X264" s="14">
        <v>0.28457433788613107</v>
      </c>
      <c r="Y264" s="14">
        <v>0.19681791396582204</v>
      </c>
      <c r="Z264" s="8">
        <v>3978.1</v>
      </c>
      <c r="AA264" s="8">
        <v>1390</v>
      </c>
      <c r="AB264" s="8">
        <v>3033.9</v>
      </c>
      <c r="AC264" s="8">
        <v>307.9</v>
      </c>
      <c r="AD264" s="8">
        <v>2042.7</v>
      </c>
      <c r="AE264" s="8">
        <v>581.3</v>
      </c>
      <c r="AF264" s="8">
        <v>4242.5</v>
      </c>
      <c r="AG264" s="8">
        <v>835</v>
      </c>
      <c r="AH264" s="8">
        <v>2112.3</v>
      </c>
      <c r="AI264" s="15">
        <v>508.2706055011125</v>
      </c>
      <c r="AJ264" s="15">
        <v>316.4133882497751</v>
      </c>
      <c r="AK264" s="15">
        <v>248.44955735454243</v>
      </c>
      <c r="AL264" s="15">
        <v>480.75557449225954</v>
      </c>
      <c r="AM264" s="6">
        <v>8675.93478701687</v>
      </c>
      <c r="AN264" s="6">
        <v>6678.17022012052</v>
      </c>
      <c r="AO264" s="6">
        <v>10798.0734910214</v>
      </c>
      <c r="AP264" s="2" t="s">
        <v>14</v>
      </c>
      <c r="AQ264" s="2" t="s">
        <v>14</v>
      </c>
      <c r="AR264" s="2" t="s">
        <v>14</v>
      </c>
      <c r="AS264" s="2">
        <v>2012</v>
      </c>
      <c r="AT264" s="2">
        <v>2016</v>
      </c>
    </row>
    <row r="265" spans="1:46" ht="12.75">
      <c r="A265" s="2">
        <v>14738</v>
      </c>
      <c r="C265" s="48" t="s">
        <v>815</v>
      </c>
      <c r="D265" s="2" t="s">
        <v>262</v>
      </c>
      <c r="E265" s="2" t="s">
        <v>371</v>
      </c>
      <c r="F265" s="2" t="s">
        <v>793</v>
      </c>
      <c r="G265" s="24">
        <v>62</v>
      </c>
      <c r="H265" s="2">
        <v>66</v>
      </c>
      <c r="I265" s="2">
        <v>46</v>
      </c>
      <c r="J265" s="2">
        <v>50</v>
      </c>
      <c r="K265" s="2">
        <v>47</v>
      </c>
      <c r="L265" s="2">
        <v>51</v>
      </c>
      <c r="M265" s="46">
        <v>-118.300183</v>
      </c>
      <c r="N265" s="46">
        <v>33.68065</v>
      </c>
      <c r="O265" s="2">
        <v>-50</v>
      </c>
      <c r="P265" s="2" t="s">
        <v>263</v>
      </c>
      <c r="Q265" s="2" t="s">
        <v>375</v>
      </c>
      <c r="R265" s="2">
        <v>2610</v>
      </c>
      <c r="S265" s="2" t="str">
        <f t="shared" si="20"/>
        <v>PVL10-50-VC5-s1-62-66 cm-2610</v>
      </c>
      <c r="T265" s="31" t="s">
        <v>12</v>
      </c>
      <c r="U265" s="2" t="s">
        <v>13</v>
      </c>
      <c r="V265" s="14">
        <v>0.3473183190155561</v>
      </c>
      <c r="W265" s="14">
        <v>0.1032937049308127</v>
      </c>
      <c r="X265" s="14">
        <v>0.23818038172065364</v>
      </c>
      <c r="Y265" s="14">
        <v>0.1748797410831061</v>
      </c>
      <c r="Z265" s="8">
        <v>4307</v>
      </c>
      <c r="AA265" s="8">
        <v>1495.9</v>
      </c>
      <c r="AB265" s="8">
        <v>3078.6</v>
      </c>
      <c r="AC265" s="8">
        <v>318</v>
      </c>
      <c r="AD265" s="8">
        <v>2404.9</v>
      </c>
      <c r="AE265" s="8">
        <v>572.8</v>
      </c>
      <c r="AF265" s="8">
        <v>4511.1</v>
      </c>
      <c r="AG265" s="8">
        <v>788.9</v>
      </c>
      <c r="AH265" s="8">
        <v>2258.3</v>
      </c>
      <c r="AI265" s="15">
        <v>513.9175485985032</v>
      </c>
      <c r="AJ265" s="15">
        <v>300.810344064119</v>
      </c>
      <c r="AK265" s="15">
        <v>263.7116415002435</v>
      </c>
      <c r="AL265" s="15">
        <v>469.3796218394367</v>
      </c>
      <c r="AM265" s="6">
        <v>8498.00327519641</v>
      </c>
      <c r="AN265" s="6">
        <v>6557.49760557648</v>
      </c>
      <c r="AO265" s="6">
        <v>10609.92360888</v>
      </c>
      <c r="AP265" s="2" t="s">
        <v>14</v>
      </c>
      <c r="AQ265" s="2" t="s">
        <v>14</v>
      </c>
      <c r="AR265" s="2" t="s">
        <v>14</v>
      </c>
      <c r="AS265" s="2">
        <v>2012</v>
      </c>
      <c r="AT265" s="2">
        <v>2016</v>
      </c>
    </row>
    <row r="266" spans="1:46" ht="12.75">
      <c r="A266" s="2">
        <v>14739</v>
      </c>
      <c r="C266" s="48" t="s">
        <v>815</v>
      </c>
      <c r="D266" s="2" t="s">
        <v>262</v>
      </c>
      <c r="E266" s="2" t="s">
        <v>371</v>
      </c>
      <c r="F266" s="2" t="s">
        <v>793</v>
      </c>
      <c r="G266" s="24">
        <v>62</v>
      </c>
      <c r="H266" s="2">
        <v>66</v>
      </c>
      <c r="I266" s="2">
        <v>46</v>
      </c>
      <c r="J266" s="2">
        <v>50</v>
      </c>
      <c r="K266" s="2">
        <v>47</v>
      </c>
      <c r="L266" s="2">
        <v>51</v>
      </c>
      <c r="M266" s="46">
        <v>-118.300183</v>
      </c>
      <c r="N266" s="46">
        <v>33.68065</v>
      </c>
      <c r="O266" s="2">
        <v>-50</v>
      </c>
      <c r="P266" s="2" t="s">
        <v>263</v>
      </c>
      <c r="Q266" s="2" t="s">
        <v>375</v>
      </c>
      <c r="R266" s="2">
        <v>2611</v>
      </c>
      <c r="S266" s="2" t="str">
        <f t="shared" si="20"/>
        <v>PVL10-50-VC5-s1-62-66 cm-2611</v>
      </c>
      <c r="T266" s="31" t="s">
        <v>12</v>
      </c>
      <c r="U266" s="2" t="s">
        <v>13</v>
      </c>
      <c r="V266" s="14">
        <v>0.3780849292256453</v>
      </c>
      <c r="W266" s="14">
        <v>0.1167299882090921</v>
      </c>
      <c r="X266" s="14">
        <v>0.31053389075457477</v>
      </c>
      <c r="Y266" s="14">
        <v>0.22204691280109393</v>
      </c>
      <c r="Z266" s="8">
        <v>3002.5</v>
      </c>
      <c r="AA266" s="8">
        <v>1135.2</v>
      </c>
      <c r="AB266" s="8">
        <v>2289.9</v>
      </c>
      <c r="AC266" s="8">
        <v>267.3</v>
      </c>
      <c r="AD266" s="8">
        <v>1459.1</v>
      </c>
      <c r="AE266" s="8">
        <v>453.1</v>
      </c>
      <c r="AF266" s="8">
        <v>2852.1</v>
      </c>
      <c r="AG266" s="8">
        <v>633.3</v>
      </c>
      <c r="AH266" s="8">
        <v>2161</v>
      </c>
      <c r="AI266" s="15">
        <v>382.94308190652475</v>
      </c>
      <c r="AJ266" s="15">
        <v>236.6682091624248</v>
      </c>
      <c r="AK266" s="15">
        <v>176.97362332253584</v>
      </c>
      <c r="AL266" s="15">
        <v>322.57288292457196</v>
      </c>
      <c r="AM266" s="6">
        <v>11471.2977045247</v>
      </c>
      <c r="AN266" s="6">
        <v>8398.70923698013</v>
      </c>
      <c r="AO266" s="6">
        <v>14436.5353307268</v>
      </c>
      <c r="AP266" s="2" t="s">
        <v>14</v>
      </c>
      <c r="AQ266" s="2" t="s">
        <v>14</v>
      </c>
      <c r="AR266" s="2" t="s">
        <v>14</v>
      </c>
      <c r="AS266" s="2">
        <v>2012</v>
      </c>
      <c r="AT266" s="2">
        <v>2016</v>
      </c>
    </row>
    <row r="267" spans="1:46" ht="12.75">
      <c r="A267" s="2">
        <v>14740</v>
      </c>
      <c r="C267" s="48" t="s">
        <v>815</v>
      </c>
      <c r="D267" s="2" t="s">
        <v>262</v>
      </c>
      <c r="E267" s="2" t="s">
        <v>371</v>
      </c>
      <c r="F267" s="2" t="s">
        <v>793</v>
      </c>
      <c r="G267" s="24">
        <v>62</v>
      </c>
      <c r="H267" s="2">
        <v>66</v>
      </c>
      <c r="I267" s="2">
        <v>46</v>
      </c>
      <c r="J267" s="2">
        <v>50</v>
      </c>
      <c r="K267" s="2">
        <v>47</v>
      </c>
      <c r="L267" s="2">
        <v>51</v>
      </c>
      <c r="M267" s="46">
        <v>-118.300183</v>
      </c>
      <c r="N267" s="46">
        <v>33.68065</v>
      </c>
      <c r="O267" s="2">
        <v>-50</v>
      </c>
      <c r="P267" s="2" t="s">
        <v>263</v>
      </c>
      <c r="Q267" s="2" t="s">
        <v>375</v>
      </c>
      <c r="R267" s="2">
        <v>2612</v>
      </c>
      <c r="S267" s="2" t="str">
        <f t="shared" si="20"/>
        <v>PVL10-50-VC5-s1-62-66 cm-2612</v>
      </c>
      <c r="T267" s="31" t="s">
        <v>12</v>
      </c>
      <c r="U267" s="2" t="s">
        <v>13</v>
      </c>
      <c r="V267" s="14">
        <v>0.4026079869600652</v>
      </c>
      <c r="W267" s="14">
        <v>0.12382849640059765</v>
      </c>
      <c r="X267" s="14">
        <v>0.5519086692829112</v>
      </c>
      <c r="Y267" s="14">
        <v>0.27819430814524043</v>
      </c>
      <c r="Z267" s="8">
        <v>2822.1</v>
      </c>
      <c r="AA267" s="8">
        <v>1136.2</v>
      </c>
      <c r="AB267" s="8">
        <v>2208.7</v>
      </c>
      <c r="AC267" s="8">
        <v>273.5</v>
      </c>
      <c r="AD267" s="8">
        <v>840.9</v>
      </c>
      <c r="AE267" s="8">
        <v>464.1</v>
      </c>
      <c r="AF267" s="8">
        <v>2547.5</v>
      </c>
      <c r="AG267" s="8">
        <v>708.7</v>
      </c>
      <c r="AH267" s="8">
        <v>2222.7</v>
      </c>
      <c r="AI267" s="15">
        <v>356.17042335897787</v>
      </c>
      <c r="AJ267" s="15">
        <v>223.34997975435283</v>
      </c>
      <c r="AK267" s="15">
        <v>117.42475367795926</v>
      </c>
      <c r="AL267" s="15">
        <v>292.9950060736941</v>
      </c>
      <c r="AM267" s="6">
        <v>14414.9624729414</v>
      </c>
      <c r="AN267" s="6">
        <v>10018.9773057594</v>
      </c>
      <c r="AO267" s="6">
        <v>18464.3255008847</v>
      </c>
      <c r="AP267" s="2" t="s">
        <v>14</v>
      </c>
      <c r="AQ267" s="2" t="s">
        <v>14</v>
      </c>
      <c r="AR267" s="2" t="s">
        <v>14</v>
      </c>
      <c r="AS267" s="2">
        <v>2012</v>
      </c>
      <c r="AT267" s="2">
        <v>2016</v>
      </c>
    </row>
    <row r="268" spans="1:46" ht="12.75">
      <c r="A268" s="2" t="s">
        <v>223</v>
      </c>
      <c r="C268" s="48" t="s">
        <v>816</v>
      </c>
      <c r="D268" s="2" t="s">
        <v>833</v>
      </c>
      <c r="E268" s="2" t="s">
        <v>224</v>
      </c>
      <c r="F268" s="2" t="s">
        <v>14</v>
      </c>
      <c r="G268" s="2">
        <v>0</v>
      </c>
      <c r="H268" s="2">
        <v>12.5</v>
      </c>
      <c r="I268" s="2">
        <v>0</v>
      </c>
      <c r="J268" s="2">
        <v>12.5</v>
      </c>
      <c r="K268" s="2">
        <v>0</v>
      </c>
      <c r="L268" s="2">
        <v>12.5</v>
      </c>
      <c r="M268" s="2">
        <v>-117.305167</v>
      </c>
      <c r="N268" s="2">
        <v>32.796183</v>
      </c>
      <c r="O268" s="2">
        <v>-48</v>
      </c>
      <c r="P268" s="2" t="s">
        <v>11</v>
      </c>
      <c r="Q268" s="2" t="s">
        <v>796</v>
      </c>
      <c r="R268" s="2">
        <v>1</v>
      </c>
      <c r="S268" s="2" t="str">
        <f aca="true" t="shared" si="21" ref="S268:S291">CONCATENATE(E268,"-",R268)</f>
        <v>PT4036-1</v>
      </c>
      <c r="T268" s="31" t="s">
        <v>12</v>
      </c>
      <c r="U268" s="2" t="s">
        <v>13</v>
      </c>
      <c r="V268" s="5">
        <v>0.071</v>
      </c>
      <c r="W268" s="5">
        <v>0.028</v>
      </c>
      <c r="X268" s="5">
        <v>0.034</v>
      </c>
      <c r="Y268" s="5">
        <v>0.035</v>
      </c>
      <c r="Z268" s="5">
        <v>2907</v>
      </c>
      <c r="AA268" s="5">
        <v>208</v>
      </c>
      <c r="AB268" s="5">
        <v>1587</v>
      </c>
      <c r="AC268" s="5">
        <v>44</v>
      </c>
      <c r="AD268" s="5">
        <v>2715</v>
      </c>
      <c r="AE268" s="5">
        <v>93</v>
      </c>
      <c r="AF268" s="5">
        <v>3326</v>
      </c>
      <c r="AG268" s="5">
        <v>115</v>
      </c>
      <c r="AH268" s="5">
        <v>402</v>
      </c>
      <c r="AI268" s="15">
        <v>1550</v>
      </c>
      <c r="AJ268" s="15">
        <v>811</v>
      </c>
      <c r="AK268" s="15">
        <v>1397</v>
      </c>
      <c r="AL268" s="15">
        <v>1712</v>
      </c>
      <c r="AM268" s="6">
        <v>33.138191719407</v>
      </c>
      <c r="AN268" s="6">
        <v>11.8207307158296</v>
      </c>
      <c r="AO268" s="6">
        <v>124.960279739983</v>
      </c>
      <c r="AP268" s="2" t="s">
        <v>14</v>
      </c>
      <c r="AQ268" s="2" t="s">
        <v>14</v>
      </c>
      <c r="AR268" s="2" t="s">
        <v>14</v>
      </c>
      <c r="AS268" s="2">
        <v>2003</v>
      </c>
      <c r="AT268" s="2">
        <v>2009</v>
      </c>
    </row>
    <row r="269" spans="1:46" ht="12.75">
      <c r="A269" s="2" t="s">
        <v>225</v>
      </c>
      <c r="C269" s="48" t="s">
        <v>816</v>
      </c>
      <c r="D269" s="2" t="s">
        <v>833</v>
      </c>
      <c r="E269" s="2" t="s">
        <v>224</v>
      </c>
      <c r="F269" s="2" t="s">
        <v>14</v>
      </c>
      <c r="G269" s="2">
        <v>0</v>
      </c>
      <c r="H269" s="2">
        <v>12.5</v>
      </c>
      <c r="I269" s="2">
        <v>0</v>
      </c>
      <c r="J269" s="2">
        <v>12.5</v>
      </c>
      <c r="K269" s="2">
        <v>0</v>
      </c>
      <c r="L269" s="2">
        <v>12.5</v>
      </c>
      <c r="M269" s="2">
        <v>-117.305167</v>
      </c>
      <c r="N269" s="2">
        <v>32.796183</v>
      </c>
      <c r="O269" s="2">
        <v>-48</v>
      </c>
      <c r="P269" s="2" t="s">
        <v>11</v>
      </c>
      <c r="Q269" s="2" t="s">
        <v>796</v>
      </c>
      <c r="R269" s="2">
        <v>2</v>
      </c>
      <c r="S269" s="2" t="str">
        <f t="shared" si="21"/>
        <v>PT4036-2</v>
      </c>
      <c r="T269" s="31" t="s">
        <v>12</v>
      </c>
      <c r="U269" s="2" t="s">
        <v>13</v>
      </c>
      <c r="V269" s="5">
        <v>0.267</v>
      </c>
      <c r="W269" s="5">
        <v>0.077</v>
      </c>
      <c r="X269" s="5">
        <v>0.337</v>
      </c>
      <c r="Y269" s="5">
        <v>0.134</v>
      </c>
      <c r="Z269" s="5">
        <v>1430</v>
      </c>
      <c r="AA269" s="5">
        <v>382</v>
      </c>
      <c r="AB269" s="5">
        <v>845</v>
      </c>
      <c r="AC269" s="5">
        <v>65</v>
      </c>
      <c r="AD269" s="5">
        <v>464</v>
      </c>
      <c r="AE269" s="5">
        <v>147</v>
      </c>
      <c r="AF269" s="5">
        <v>700</v>
      </c>
      <c r="AG269" s="5">
        <v>94</v>
      </c>
      <c r="AH269" s="5">
        <v>372</v>
      </c>
      <c r="AI269" s="15">
        <v>974</v>
      </c>
      <c r="AJ269" s="15">
        <v>489</v>
      </c>
      <c r="AK269" s="15">
        <v>328</v>
      </c>
      <c r="AL269" s="15">
        <v>427</v>
      </c>
      <c r="AM269" s="6">
        <v>3377.47933270567</v>
      </c>
      <c r="AN269" s="6">
        <v>2781.7023883964</v>
      </c>
      <c r="AO269" s="6">
        <v>4543.09061184117</v>
      </c>
      <c r="AP269" s="2" t="s">
        <v>14</v>
      </c>
      <c r="AQ269" s="2" t="s">
        <v>14</v>
      </c>
      <c r="AR269" s="2" t="s">
        <v>14</v>
      </c>
      <c r="AS269" s="2">
        <v>2003</v>
      </c>
      <c r="AT269" s="2">
        <v>2009</v>
      </c>
    </row>
    <row r="270" spans="1:46" ht="12.75">
      <c r="A270" s="2" t="s">
        <v>226</v>
      </c>
      <c r="C270" s="48" t="s">
        <v>816</v>
      </c>
      <c r="D270" s="2" t="s">
        <v>833</v>
      </c>
      <c r="E270" s="2" t="s">
        <v>224</v>
      </c>
      <c r="F270" s="2" t="s">
        <v>14</v>
      </c>
      <c r="G270" s="2">
        <v>0</v>
      </c>
      <c r="H270" s="2">
        <v>12.5</v>
      </c>
      <c r="I270" s="2">
        <v>0</v>
      </c>
      <c r="J270" s="2">
        <v>12.5</v>
      </c>
      <c r="K270" s="2">
        <v>0</v>
      </c>
      <c r="L270" s="2">
        <v>12.5</v>
      </c>
      <c r="M270" s="2">
        <v>-117.305167</v>
      </c>
      <c r="N270" s="2">
        <v>32.796183</v>
      </c>
      <c r="O270" s="2">
        <v>-48</v>
      </c>
      <c r="P270" s="2" t="s">
        <v>11</v>
      </c>
      <c r="Q270" s="2" t="s">
        <v>796</v>
      </c>
      <c r="R270" s="2">
        <v>3</v>
      </c>
      <c r="S270" s="2" t="str">
        <f t="shared" si="21"/>
        <v>PT4036-3</v>
      </c>
      <c r="T270" s="31" t="s">
        <v>12</v>
      </c>
      <c r="U270" s="2" t="s">
        <v>13</v>
      </c>
      <c r="V270" s="5">
        <v>0.098</v>
      </c>
      <c r="W270" s="5">
        <v>0.036</v>
      </c>
      <c r="X270" s="5">
        <v>0.055</v>
      </c>
      <c r="Y270" s="5">
        <v>0.033</v>
      </c>
      <c r="Z270" s="5">
        <v>1769</v>
      </c>
      <c r="AA270" s="5">
        <v>173</v>
      </c>
      <c r="AB270" s="5">
        <v>1011</v>
      </c>
      <c r="AC270" s="5">
        <v>36</v>
      </c>
      <c r="AD270" s="5">
        <v>1098</v>
      </c>
      <c r="AE270" s="5">
        <v>60</v>
      </c>
      <c r="AF270" s="5">
        <v>1388</v>
      </c>
      <c r="AG270" s="5">
        <v>46</v>
      </c>
      <c r="AH270" s="5">
        <v>420</v>
      </c>
      <c r="AI270" s="15">
        <v>925</v>
      </c>
      <c r="AJ270" s="15">
        <v>499</v>
      </c>
      <c r="AK270" s="15">
        <v>551</v>
      </c>
      <c r="AL270" s="15">
        <v>683</v>
      </c>
      <c r="AM270" s="6">
        <v>102.694964734762</v>
      </c>
      <c r="AN270" s="6">
        <v>45.294993067781</v>
      </c>
      <c r="AO270" s="6">
        <v>298.021283906647</v>
      </c>
      <c r="AP270" s="2" t="s">
        <v>14</v>
      </c>
      <c r="AQ270" s="2" t="s">
        <v>14</v>
      </c>
      <c r="AR270" s="2" t="s">
        <v>14</v>
      </c>
      <c r="AS270" s="2">
        <v>2003</v>
      </c>
      <c r="AT270" s="2">
        <v>2009</v>
      </c>
    </row>
    <row r="271" spans="1:46" s="3" customFormat="1" ht="12.75">
      <c r="A271" s="2" t="s">
        <v>227</v>
      </c>
      <c r="B271" s="35"/>
      <c r="C271" s="48" t="s">
        <v>816</v>
      </c>
      <c r="D271" s="2" t="s">
        <v>833</v>
      </c>
      <c r="E271" s="2" t="s">
        <v>224</v>
      </c>
      <c r="F271" s="2" t="s">
        <v>14</v>
      </c>
      <c r="G271" s="2">
        <v>0</v>
      </c>
      <c r="H271" s="2">
        <v>12.5</v>
      </c>
      <c r="I271" s="2">
        <v>0</v>
      </c>
      <c r="J271" s="2">
        <v>12.5</v>
      </c>
      <c r="K271" s="2">
        <v>0</v>
      </c>
      <c r="L271" s="2">
        <v>12.5</v>
      </c>
      <c r="M271" s="2">
        <v>-117.305167</v>
      </c>
      <c r="N271" s="2">
        <v>32.796183</v>
      </c>
      <c r="O271" s="2">
        <v>-48</v>
      </c>
      <c r="P271" s="2" t="s">
        <v>11</v>
      </c>
      <c r="Q271" s="2" t="s">
        <v>796</v>
      </c>
      <c r="R271" s="2">
        <v>4</v>
      </c>
      <c r="S271" s="2" t="str">
        <f t="shared" si="21"/>
        <v>PT4036-4</v>
      </c>
      <c r="T271" s="31" t="s">
        <v>12</v>
      </c>
      <c r="U271" s="2" t="s">
        <v>13</v>
      </c>
      <c r="V271" s="5">
        <v>0.072</v>
      </c>
      <c r="W271" s="5">
        <v>0.029</v>
      </c>
      <c r="X271" s="5">
        <v>0.028</v>
      </c>
      <c r="Y271" s="5">
        <v>0.024</v>
      </c>
      <c r="Z271" s="5">
        <v>2918</v>
      </c>
      <c r="AA271" s="5">
        <v>209</v>
      </c>
      <c r="AB271" s="5">
        <v>1504</v>
      </c>
      <c r="AC271" s="5">
        <v>43</v>
      </c>
      <c r="AD271" s="5">
        <v>2911</v>
      </c>
      <c r="AE271" s="5">
        <v>83</v>
      </c>
      <c r="AF271" s="5">
        <v>3719</v>
      </c>
      <c r="AG271" s="5">
        <v>88</v>
      </c>
      <c r="AH271" s="5">
        <v>434</v>
      </c>
      <c r="AI271" s="15">
        <v>1441</v>
      </c>
      <c r="AJ271" s="15">
        <v>713</v>
      </c>
      <c r="AK271" s="15">
        <v>1380</v>
      </c>
      <c r="AL271" s="15">
        <v>1754</v>
      </c>
      <c r="AM271" s="6">
        <v>34.7806215037819</v>
      </c>
      <c r="AN271" s="6">
        <v>12.5283683667796</v>
      </c>
      <c r="AO271" s="6">
        <v>129.733644168931</v>
      </c>
      <c r="AP271" s="2" t="s">
        <v>14</v>
      </c>
      <c r="AQ271" s="2" t="s">
        <v>14</v>
      </c>
      <c r="AR271" s="2" t="s">
        <v>14</v>
      </c>
      <c r="AS271" s="2">
        <v>2003</v>
      </c>
      <c r="AT271" s="2">
        <v>2009</v>
      </c>
    </row>
    <row r="272" spans="1:46" ht="12.75">
      <c r="A272" s="2" t="s">
        <v>228</v>
      </c>
      <c r="B272" s="35" t="s">
        <v>29</v>
      </c>
      <c r="C272" s="48" t="s">
        <v>816</v>
      </c>
      <c r="D272" s="2" t="s">
        <v>833</v>
      </c>
      <c r="E272" s="2" t="s">
        <v>224</v>
      </c>
      <c r="F272" s="2" t="s">
        <v>14</v>
      </c>
      <c r="G272" s="2">
        <v>0</v>
      </c>
      <c r="H272" s="2">
        <v>12.5</v>
      </c>
      <c r="I272" s="2">
        <v>0</v>
      </c>
      <c r="J272" s="2">
        <v>12.5</v>
      </c>
      <c r="K272" s="2">
        <v>0</v>
      </c>
      <c r="L272" s="2">
        <v>12.5</v>
      </c>
      <c r="M272" s="2">
        <v>-117.305167</v>
      </c>
      <c r="N272" s="2">
        <v>32.796183</v>
      </c>
      <c r="O272" s="2">
        <v>-48</v>
      </c>
      <c r="P272" s="2" t="s">
        <v>11</v>
      </c>
      <c r="Q272" s="2" t="s">
        <v>796</v>
      </c>
      <c r="R272" s="2">
        <v>5</v>
      </c>
      <c r="S272" s="2" t="str">
        <f t="shared" si="21"/>
        <v>PT4036-5</v>
      </c>
      <c r="T272" s="31" t="s">
        <v>12</v>
      </c>
      <c r="U272" s="2" t="s">
        <v>13</v>
      </c>
      <c r="V272" s="5">
        <v>0.126</v>
      </c>
      <c r="W272" s="5">
        <v>0.038</v>
      </c>
      <c r="X272" s="5">
        <v>0.089</v>
      </c>
      <c r="Y272" s="5">
        <v>0.063</v>
      </c>
      <c r="Z272" s="5">
        <v>4336</v>
      </c>
      <c r="AA272" s="5">
        <v>548</v>
      </c>
      <c r="AB272" s="5">
        <v>4068</v>
      </c>
      <c r="AC272" s="5">
        <v>155</v>
      </c>
      <c r="AD272" s="5">
        <v>2752</v>
      </c>
      <c r="AE272" s="5">
        <v>244</v>
      </c>
      <c r="AF272" s="5">
        <v>2547</v>
      </c>
      <c r="AG272" s="5">
        <v>160</v>
      </c>
      <c r="AH272" s="5">
        <v>454</v>
      </c>
      <c r="AI272" s="15">
        <v>2152</v>
      </c>
      <c r="AJ272" s="15">
        <v>1860</v>
      </c>
      <c r="AK272" s="15">
        <v>1320</v>
      </c>
      <c r="AL272" s="15">
        <v>1193</v>
      </c>
      <c r="AM272" s="6" t="s">
        <v>14</v>
      </c>
      <c r="AN272" s="6" t="s">
        <v>14</v>
      </c>
      <c r="AO272" s="6" t="s">
        <v>14</v>
      </c>
      <c r="AP272" s="2" t="s">
        <v>14</v>
      </c>
      <c r="AQ272" s="2" t="s">
        <v>14</v>
      </c>
      <c r="AR272" s="2" t="s">
        <v>14</v>
      </c>
      <c r="AS272" s="2">
        <v>2003</v>
      </c>
      <c r="AT272" s="2">
        <v>2009</v>
      </c>
    </row>
    <row r="273" spans="1:46" ht="12.75">
      <c r="A273" s="2" t="s">
        <v>229</v>
      </c>
      <c r="C273" s="48" t="s">
        <v>816</v>
      </c>
      <c r="D273" s="2" t="s">
        <v>833</v>
      </c>
      <c r="E273" s="2" t="s">
        <v>224</v>
      </c>
      <c r="F273" s="2" t="s">
        <v>14</v>
      </c>
      <c r="G273" s="2">
        <v>0</v>
      </c>
      <c r="H273" s="2">
        <v>12.5</v>
      </c>
      <c r="I273" s="2">
        <v>0</v>
      </c>
      <c r="J273" s="2">
        <v>12.5</v>
      </c>
      <c r="K273" s="2">
        <v>0</v>
      </c>
      <c r="L273" s="2">
        <v>12.5</v>
      </c>
      <c r="M273" s="2">
        <v>-117.305167</v>
      </c>
      <c r="N273" s="2">
        <v>32.796183</v>
      </c>
      <c r="O273" s="2">
        <v>-48</v>
      </c>
      <c r="P273" s="2" t="s">
        <v>11</v>
      </c>
      <c r="Q273" s="2" t="s">
        <v>796</v>
      </c>
      <c r="R273" s="2">
        <v>6</v>
      </c>
      <c r="S273" s="2" t="str">
        <f t="shared" si="21"/>
        <v>PT4036-6</v>
      </c>
      <c r="T273" s="31" t="s">
        <v>12</v>
      </c>
      <c r="U273" s="2" t="s">
        <v>13</v>
      </c>
      <c r="V273" s="5">
        <v>0.068</v>
      </c>
      <c r="W273" s="5">
        <v>0.027</v>
      </c>
      <c r="X273" s="5">
        <v>0.036</v>
      </c>
      <c r="Y273" s="5">
        <v>0.023</v>
      </c>
      <c r="Z273" s="5">
        <v>2533</v>
      </c>
      <c r="AA273" s="5">
        <v>173</v>
      </c>
      <c r="AB273" s="5">
        <v>1543</v>
      </c>
      <c r="AC273" s="5">
        <v>42</v>
      </c>
      <c r="AD273" s="5">
        <v>2217</v>
      </c>
      <c r="AE273" s="5">
        <v>79</v>
      </c>
      <c r="AF273" s="5">
        <v>2771</v>
      </c>
      <c r="AG273" s="5">
        <v>62</v>
      </c>
      <c r="AH273" s="5">
        <v>404</v>
      </c>
      <c r="AI273" s="15">
        <v>1340</v>
      </c>
      <c r="AJ273" s="15">
        <v>785</v>
      </c>
      <c r="AK273" s="15">
        <v>1137</v>
      </c>
      <c r="AL273" s="15">
        <v>1402</v>
      </c>
      <c r="AM273" s="6">
        <v>28.5226825349613</v>
      </c>
      <c r="AN273" s="6">
        <v>9.87657512671512</v>
      </c>
      <c r="AO273" s="6">
        <v>111.309065834023</v>
      </c>
      <c r="AP273" s="2" t="s">
        <v>14</v>
      </c>
      <c r="AQ273" s="2" t="s">
        <v>14</v>
      </c>
      <c r="AR273" s="2" t="s">
        <v>14</v>
      </c>
      <c r="AS273" s="2">
        <v>2003</v>
      </c>
      <c r="AT273" s="2">
        <v>2009</v>
      </c>
    </row>
    <row r="274" spans="1:46" ht="12.75">
      <c r="A274" s="2" t="s">
        <v>230</v>
      </c>
      <c r="C274" s="48" t="s">
        <v>816</v>
      </c>
      <c r="D274" s="2" t="s">
        <v>833</v>
      </c>
      <c r="E274" s="2" t="s">
        <v>224</v>
      </c>
      <c r="F274" s="2" t="s">
        <v>14</v>
      </c>
      <c r="G274" s="2">
        <v>0</v>
      </c>
      <c r="H274" s="2">
        <v>12.5</v>
      </c>
      <c r="I274" s="2">
        <v>0</v>
      </c>
      <c r="J274" s="2">
        <v>12.5</v>
      </c>
      <c r="K274" s="2">
        <v>0</v>
      </c>
      <c r="L274" s="2">
        <v>12.5</v>
      </c>
      <c r="M274" s="2">
        <v>-117.305167</v>
      </c>
      <c r="N274" s="2">
        <v>32.796183</v>
      </c>
      <c r="O274" s="2">
        <v>-48</v>
      </c>
      <c r="P274" s="2" t="s">
        <v>11</v>
      </c>
      <c r="Q274" s="2" t="s">
        <v>796</v>
      </c>
      <c r="R274" s="2">
        <v>7</v>
      </c>
      <c r="S274" s="2" t="str">
        <f t="shared" si="21"/>
        <v>PT4036-7</v>
      </c>
      <c r="T274" s="31" t="s">
        <v>12</v>
      </c>
      <c r="U274" s="2" t="s">
        <v>13</v>
      </c>
      <c r="V274" s="5">
        <v>0.268</v>
      </c>
      <c r="W274" s="5">
        <v>0.088</v>
      </c>
      <c r="X274" s="5">
        <v>0.3</v>
      </c>
      <c r="Y274" s="5">
        <v>0.134</v>
      </c>
      <c r="Z274" s="5">
        <v>1035</v>
      </c>
      <c r="AA274" s="5">
        <v>278</v>
      </c>
      <c r="AB274" s="5">
        <v>620</v>
      </c>
      <c r="AC274" s="5">
        <v>55</v>
      </c>
      <c r="AD274" s="5">
        <v>379</v>
      </c>
      <c r="AE274" s="5">
        <v>114</v>
      </c>
      <c r="AF274" s="5">
        <v>605</v>
      </c>
      <c r="AG274" s="5">
        <v>81</v>
      </c>
      <c r="AH274" s="5">
        <v>399</v>
      </c>
      <c r="AI274" s="15">
        <v>658</v>
      </c>
      <c r="AJ274" s="15">
        <v>338</v>
      </c>
      <c r="AK274" s="15">
        <v>247</v>
      </c>
      <c r="AL274" s="15">
        <v>344</v>
      </c>
      <c r="AM274" s="6">
        <v>3420.35569216835</v>
      </c>
      <c r="AN274" s="6">
        <v>2814.10890563801</v>
      </c>
      <c r="AO274" s="6">
        <v>4587.3484534041</v>
      </c>
      <c r="AP274" s="2" t="s">
        <v>14</v>
      </c>
      <c r="AQ274" s="2" t="s">
        <v>14</v>
      </c>
      <c r="AR274" s="2" t="s">
        <v>14</v>
      </c>
      <c r="AS274" s="2">
        <v>2003</v>
      </c>
      <c r="AT274" s="2">
        <v>2009</v>
      </c>
    </row>
    <row r="275" spans="1:46" s="3" customFormat="1" ht="12.75">
      <c r="A275" s="2" t="s">
        <v>231</v>
      </c>
      <c r="B275" s="35"/>
      <c r="C275" s="48" t="s">
        <v>816</v>
      </c>
      <c r="D275" s="2" t="s">
        <v>833</v>
      </c>
      <c r="E275" s="2" t="s">
        <v>224</v>
      </c>
      <c r="F275" s="2" t="s">
        <v>14</v>
      </c>
      <c r="G275" s="2">
        <v>0</v>
      </c>
      <c r="H275" s="2">
        <v>12.5</v>
      </c>
      <c r="I275" s="2">
        <v>0</v>
      </c>
      <c r="J275" s="2">
        <v>12.5</v>
      </c>
      <c r="K275" s="2">
        <v>0</v>
      </c>
      <c r="L275" s="2">
        <v>12.5</v>
      </c>
      <c r="M275" s="2">
        <v>-117.305167</v>
      </c>
      <c r="N275" s="2">
        <v>32.796183</v>
      </c>
      <c r="O275" s="2">
        <v>-48</v>
      </c>
      <c r="P275" s="2" t="s">
        <v>11</v>
      </c>
      <c r="Q275" s="2" t="s">
        <v>796</v>
      </c>
      <c r="R275" s="2">
        <v>8</v>
      </c>
      <c r="S275" s="2" t="str">
        <f t="shared" si="21"/>
        <v>PT4036-8</v>
      </c>
      <c r="T275" s="31" t="s">
        <v>12</v>
      </c>
      <c r="U275" s="2" t="s">
        <v>13</v>
      </c>
      <c r="V275" s="5">
        <v>0.318</v>
      </c>
      <c r="W275" s="5">
        <v>0.11</v>
      </c>
      <c r="X275" s="5">
        <v>0.392</v>
      </c>
      <c r="Y275" s="5">
        <v>0.262</v>
      </c>
      <c r="Z275" s="5">
        <v>1030</v>
      </c>
      <c r="AA275" s="5">
        <v>328</v>
      </c>
      <c r="AB275" s="5">
        <v>671</v>
      </c>
      <c r="AC275" s="5">
        <v>74</v>
      </c>
      <c r="AD275" s="5">
        <v>288</v>
      </c>
      <c r="AE275" s="5">
        <v>113</v>
      </c>
      <c r="AF275" s="5">
        <v>572</v>
      </c>
      <c r="AG275" s="5">
        <v>150</v>
      </c>
      <c r="AH275" s="5">
        <v>417</v>
      </c>
      <c r="AI275" s="15">
        <v>651</v>
      </c>
      <c r="AJ275" s="15">
        <v>357</v>
      </c>
      <c r="AK275" s="15">
        <v>192</v>
      </c>
      <c r="AL275" s="15">
        <v>346</v>
      </c>
      <c r="AM275" s="6">
        <v>6219.57436980021</v>
      </c>
      <c r="AN275" s="6">
        <v>5042.91851303921</v>
      </c>
      <c r="AO275" s="6">
        <v>7831.22638616832</v>
      </c>
      <c r="AP275" s="2" t="s">
        <v>14</v>
      </c>
      <c r="AQ275" s="2" t="s">
        <v>14</v>
      </c>
      <c r="AR275" s="2" t="s">
        <v>14</v>
      </c>
      <c r="AS275" s="2">
        <v>2003</v>
      </c>
      <c r="AT275" s="2">
        <v>2009</v>
      </c>
    </row>
    <row r="276" spans="1:46" ht="12.75">
      <c r="A276" s="2" t="s">
        <v>232</v>
      </c>
      <c r="C276" s="48" t="s">
        <v>816</v>
      </c>
      <c r="D276" s="2" t="s">
        <v>833</v>
      </c>
      <c r="E276" s="2" t="s">
        <v>224</v>
      </c>
      <c r="F276" s="2" t="s">
        <v>14</v>
      </c>
      <c r="G276" s="2">
        <v>0</v>
      </c>
      <c r="H276" s="2">
        <v>12.5</v>
      </c>
      <c r="I276" s="2">
        <v>0</v>
      </c>
      <c r="J276" s="2">
        <v>12.5</v>
      </c>
      <c r="K276" s="2">
        <v>0</v>
      </c>
      <c r="L276" s="2">
        <v>12.5</v>
      </c>
      <c r="M276" s="2">
        <v>-117.305167</v>
      </c>
      <c r="N276" s="2">
        <v>32.796183</v>
      </c>
      <c r="O276" s="2">
        <v>-48</v>
      </c>
      <c r="P276" s="2" t="s">
        <v>11</v>
      </c>
      <c r="Q276" s="2" t="s">
        <v>796</v>
      </c>
      <c r="R276" s="2">
        <v>9</v>
      </c>
      <c r="S276" s="2" t="str">
        <f t="shared" si="21"/>
        <v>PT4036-9</v>
      </c>
      <c r="T276" s="31" t="s">
        <v>12</v>
      </c>
      <c r="U276" s="2" t="s">
        <v>13</v>
      </c>
      <c r="V276" s="5">
        <v>0.078</v>
      </c>
      <c r="W276" s="5">
        <v>0.03</v>
      </c>
      <c r="X276" s="5">
        <v>0.045</v>
      </c>
      <c r="Y276" s="5">
        <v>0.034</v>
      </c>
      <c r="Z276" s="5">
        <v>1997</v>
      </c>
      <c r="AA276" s="5">
        <v>157</v>
      </c>
      <c r="AB276" s="5">
        <v>1164</v>
      </c>
      <c r="AC276" s="5">
        <v>35</v>
      </c>
      <c r="AD276" s="5">
        <v>1614</v>
      </c>
      <c r="AE276" s="5">
        <v>72</v>
      </c>
      <c r="AF276" s="5">
        <v>1858</v>
      </c>
      <c r="AG276" s="5">
        <v>62</v>
      </c>
      <c r="AH276" s="5">
        <v>420</v>
      </c>
      <c r="AI276" s="15">
        <v>1026</v>
      </c>
      <c r="AJ276" s="15">
        <v>571</v>
      </c>
      <c r="AK276" s="15">
        <v>803</v>
      </c>
      <c r="AL276" s="15">
        <v>914</v>
      </c>
      <c r="AM276" s="6">
        <v>46.0055230420481</v>
      </c>
      <c r="AN276" s="6">
        <v>17.4897435826926</v>
      </c>
      <c r="AO276" s="6">
        <v>162.963836728394</v>
      </c>
      <c r="AP276" s="2" t="s">
        <v>14</v>
      </c>
      <c r="AQ276" s="2" t="s">
        <v>14</v>
      </c>
      <c r="AR276" s="2" t="s">
        <v>14</v>
      </c>
      <c r="AS276" s="2">
        <v>2003</v>
      </c>
      <c r="AT276" s="2">
        <v>2009</v>
      </c>
    </row>
    <row r="277" spans="1:46" ht="12.75">
      <c r="A277" s="2" t="s">
        <v>233</v>
      </c>
      <c r="C277" s="48" t="s">
        <v>816</v>
      </c>
      <c r="D277" s="2" t="s">
        <v>833</v>
      </c>
      <c r="E277" s="2" t="s">
        <v>224</v>
      </c>
      <c r="F277" s="2" t="s">
        <v>14</v>
      </c>
      <c r="G277" s="2">
        <v>0</v>
      </c>
      <c r="H277" s="2">
        <v>12.5</v>
      </c>
      <c r="I277" s="2">
        <v>0</v>
      </c>
      <c r="J277" s="2">
        <v>12.5</v>
      </c>
      <c r="K277" s="2">
        <v>0</v>
      </c>
      <c r="L277" s="2">
        <v>12.5</v>
      </c>
      <c r="M277" s="2">
        <v>-117.305167</v>
      </c>
      <c r="N277" s="2">
        <v>32.796183</v>
      </c>
      <c r="O277" s="2">
        <v>-48</v>
      </c>
      <c r="P277" s="2" t="s">
        <v>11</v>
      </c>
      <c r="Q277" s="2" t="s">
        <v>796</v>
      </c>
      <c r="R277" s="2">
        <v>10</v>
      </c>
      <c r="S277" s="2" t="str">
        <f t="shared" si="21"/>
        <v>PT4036-10</v>
      </c>
      <c r="T277" s="31" t="s">
        <v>12</v>
      </c>
      <c r="U277" s="2" t="s">
        <v>13</v>
      </c>
      <c r="V277" s="5">
        <v>0.076</v>
      </c>
      <c r="W277" s="5">
        <v>0.03</v>
      </c>
      <c r="X277" s="5">
        <v>0.032</v>
      </c>
      <c r="Y277" s="5">
        <v>0.031</v>
      </c>
      <c r="Z277" s="5">
        <v>3607</v>
      </c>
      <c r="AA277" s="5">
        <v>274</v>
      </c>
      <c r="AB277" s="5">
        <v>1801</v>
      </c>
      <c r="AC277" s="5">
        <v>53</v>
      </c>
      <c r="AD277" s="5">
        <v>3385</v>
      </c>
      <c r="AE277" s="5">
        <v>107</v>
      </c>
      <c r="AF277" s="5">
        <v>4284</v>
      </c>
      <c r="AG277" s="5">
        <v>134</v>
      </c>
      <c r="AH277" s="5">
        <v>412</v>
      </c>
      <c r="AI277" s="15">
        <v>1884</v>
      </c>
      <c r="AJ277" s="15">
        <v>900</v>
      </c>
      <c r="AK277" s="15">
        <v>1695</v>
      </c>
      <c r="AL277" s="15">
        <v>2145</v>
      </c>
      <c r="AM277" s="6">
        <v>42.0104441294369</v>
      </c>
      <c r="AN277" s="6">
        <v>15.6945980791937</v>
      </c>
      <c r="AO277" s="6">
        <v>151.1354543148</v>
      </c>
      <c r="AP277" s="2" t="s">
        <v>14</v>
      </c>
      <c r="AQ277" s="2" t="s">
        <v>14</v>
      </c>
      <c r="AR277" s="2" t="s">
        <v>14</v>
      </c>
      <c r="AS277" s="2">
        <v>2003</v>
      </c>
      <c r="AT277" s="2">
        <v>2009</v>
      </c>
    </row>
    <row r="278" spans="1:46" ht="12.75">
      <c r="A278" s="2" t="s">
        <v>234</v>
      </c>
      <c r="C278" s="48" t="s">
        <v>816</v>
      </c>
      <c r="D278" s="2" t="s">
        <v>833</v>
      </c>
      <c r="E278" s="2" t="s">
        <v>224</v>
      </c>
      <c r="F278" s="2" t="s">
        <v>14</v>
      </c>
      <c r="G278" s="2">
        <v>0</v>
      </c>
      <c r="H278" s="2">
        <v>12.5</v>
      </c>
      <c r="I278" s="2">
        <v>0</v>
      </c>
      <c r="J278" s="2">
        <v>12.5</v>
      </c>
      <c r="K278" s="2">
        <v>0</v>
      </c>
      <c r="L278" s="2">
        <v>12.5</v>
      </c>
      <c r="M278" s="2">
        <v>-117.305167</v>
      </c>
      <c r="N278" s="2">
        <v>32.796183</v>
      </c>
      <c r="O278" s="2">
        <v>-48</v>
      </c>
      <c r="P278" s="2" t="s">
        <v>11</v>
      </c>
      <c r="Q278" s="2" t="s">
        <v>796</v>
      </c>
      <c r="R278" s="2">
        <v>11</v>
      </c>
      <c r="S278" s="2" t="str">
        <f t="shared" si="21"/>
        <v>PT4036-11</v>
      </c>
      <c r="T278" s="31" t="s">
        <v>12</v>
      </c>
      <c r="U278" s="2" t="s">
        <v>13</v>
      </c>
      <c r="V278" s="5">
        <v>0.074</v>
      </c>
      <c r="W278" s="5">
        <v>0.03</v>
      </c>
      <c r="X278" s="5">
        <v>0.032</v>
      </c>
      <c r="Y278" s="5">
        <v>0.028</v>
      </c>
      <c r="Z278" s="5">
        <v>3907</v>
      </c>
      <c r="AA278" s="5">
        <v>291</v>
      </c>
      <c r="AB278" s="5">
        <v>2069</v>
      </c>
      <c r="AC278" s="5">
        <v>62</v>
      </c>
      <c r="AD278" s="5">
        <v>3463</v>
      </c>
      <c r="AE278" s="5">
        <v>112</v>
      </c>
      <c r="AF278" s="5">
        <v>4368</v>
      </c>
      <c r="AG278" s="5">
        <v>124</v>
      </c>
      <c r="AH278" s="5">
        <v>445</v>
      </c>
      <c r="AI278" s="15">
        <v>1887</v>
      </c>
      <c r="AJ278" s="15">
        <v>958</v>
      </c>
      <c r="AK278" s="15">
        <v>1607</v>
      </c>
      <c r="AL278" s="15">
        <v>2019</v>
      </c>
      <c r="AM278" s="6">
        <v>38.2859254404823</v>
      </c>
      <c r="AN278" s="6">
        <v>14.0244082836356</v>
      </c>
      <c r="AO278" s="6">
        <v>139.884341330913</v>
      </c>
      <c r="AP278" s="2" t="s">
        <v>14</v>
      </c>
      <c r="AQ278" s="2" t="s">
        <v>14</v>
      </c>
      <c r="AR278" s="2" t="s">
        <v>14</v>
      </c>
      <c r="AS278" s="2">
        <v>2003</v>
      </c>
      <c r="AT278" s="2">
        <v>2009</v>
      </c>
    </row>
    <row r="279" spans="1:46" ht="12.75">
      <c r="A279" s="2" t="s">
        <v>235</v>
      </c>
      <c r="C279" s="48" t="s">
        <v>816</v>
      </c>
      <c r="D279" s="2" t="s">
        <v>833</v>
      </c>
      <c r="E279" s="2" t="s">
        <v>224</v>
      </c>
      <c r="F279" s="2" t="s">
        <v>14</v>
      </c>
      <c r="G279" s="2">
        <v>0</v>
      </c>
      <c r="H279" s="2">
        <v>12.5</v>
      </c>
      <c r="I279" s="2">
        <v>0</v>
      </c>
      <c r="J279" s="2">
        <v>12.5</v>
      </c>
      <c r="K279" s="2">
        <v>0</v>
      </c>
      <c r="L279" s="2">
        <v>12.5</v>
      </c>
      <c r="M279" s="2">
        <v>-117.305167</v>
      </c>
      <c r="N279" s="2">
        <v>32.796183</v>
      </c>
      <c r="O279" s="2">
        <v>-48</v>
      </c>
      <c r="P279" s="2" t="s">
        <v>11</v>
      </c>
      <c r="Q279" s="2" t="s">
        <v>796</v>
      </c>
      <c r="R279" s="2">
        <v>12</v>
      </c>
      <c r="S279" s="2" t="str">
        <f t="shared" si="21"/>
        <v>PT4036-12</v>
      </c>
      <c r="T279" s="31" t="s">
        <v>12</v>
      </c>
      <c r="U279" s="2" t="s">
        <v>13</v>
      </c>
      <c r="V279" s="5">
        <v>0.09</v>
      </c>
      <c r="W279" s="5">
        <v>0.033</v>
      </c>
      <c r="X279" s="5">
        <v>0.097</v>
      </c>
      <c r="Y279" s="5">
        <v>0.036</v>
      </c>
      <c r="Z279" s="5">
        <v>981</v>
      </c>
      <c r="AA279" s="5">
        <v>88</v>
      </c>
      <c r="AB279" s="5">
        <v>621</v>
      </c>
      <c r="AC279" s="5">
        <v>20</v>
      </c>
      <c r="AD279" s="5">
        <v>465</v>
      </c>
      <c r="AE279" s="5">
        <v>45</v>
      </c>
      <c r="AF279" s="5">
        <v>623</v>
      </c>
      <c r="AG279" s="5">
        <v>22</v>
      </c>
      <c r="AH279" s="5">
        <v>420</v>
      </c>
      <c r="AI279" s="15">
        <v>509</v>
      </c>
      <c r="AJ279" s="15">
        <v>305</v>
      </c>
      <c r="AK279" s="15">
        <v>243</v>
      </c>
      <c r="AL279" s="15">
        <v>307</v>
      </c>
      <c r="AM279" s="6">
        <v>76.0913656539869</v>
      </c>
      <c r="AN279" s="6">
        <v>31.7612885346773</v>
      </c>
      <c r="AO279" s="6">
        <v>237.879986707605</v>
      </c>
      <c r="AP279" s="2" t="s">
        <v>14</v>
      </c>
      <c r="AQ279" s="2" t="s">
        <v>14</v>
      </c>
      <c r="AR279" s="2" t="s">
        <v>14</v>
      </c>
      <c r="AS279" s="2">
        <v>2003</v>
      </c>
      <c r="AT279" s="2">
        <v>2009</v>
      </c>
    </row>
    <row r="280" spans="1:46" s="3" customFormat="1" ht="12.75">
      <c r="A280" s="2" t="s">
        <v>236</v>
      </c>
      <c r="B280" s="35"/>
      <c r="C280" s="48" t="s">
        <v>816</v>
      </c>
      <c r="D280" s="2" t="s">
        <v>833</v>
      </c>
      <c r="E280" s="2" t="s">
        <v>224</v>
      </c>
      <c r="F280" s="2" t="s">
        <v>14</v>
      </c>
      <c r="G280" s="2">
        <v>0</v>
      </c>
      <c r="H280" s="2">
        <v>12.5</v>
      </c>
      <c r="I280" s="2">
        <v>0</v>
      </c>
      <c r="J280" s="2">
        <v>12.5</v>
      </c>
      <c r="K280" s="2">
        <v>0</v>
      </c>
      <c r="L280" s="2">
        <v>12.5</v>
      </c>
      <c r="M280" s="2">
        <v>-117.305167</v>
      </c>
      <c r="N280" s="2">
        <v>32.796183</v>
      </c>
      <c r="O280" s="2">
        <v>-48</v>
      </c>
      <c r="P280" s="2" t="s">
        <v>11</v>
      </c>
      <c r="Q280" s="2" t="s">
        <v>796</v>
      </c>
      <c r="R280" s="2">
        <v>13</v>
      </c>
      <c r="S280" s="2" t="str">
        <f t="shared" si="21"/>
        <v>PT4036-13</v>
      </c>
      <c r="T280" s="31" t="s">
        <v>12</v>
      </c>
      <c r="U280" s="2" t="s">
        <v>13</v>
      </c>
      <c r="V280" s="5">
        <v>0.08</v>
      </c>
      <c r="W280" s="5">
        <v>0.029</v>
      </c>
      <c r="X280" s="5">
        <v>0.039</v>
      </c>
      <c r="Y280" s="5">
        <v>0.036</v>
      </c>
      <c r="Z280" s="5">
        <v>3608</v>
      </c>
      <c r="AA280" s="5">
        <v>287</v>
      </c>
      <c r="AB280" s="5">
        <v>1981</v>
      </c>
      <c r="AC280" s="5">
        <v>57</v>
      </c>
      <c r="AD280" s="5">
        <v>2782</v>
      </c>
      <c r="AE280" s="5">
        <v>109</v>
      </c>
      <c r="AF280" s="5">
        <v>3414</v>
      </c>
      <c r="AG280" s="5">
        <v>123</v>
      </c>
      <c r="AH280" s="5">
        <v>446</v>
      </c>
      <c r="AI280" s="15">
        <v>1747</v>
      </c>
      <c r="AJ280" s="15">
        <v>914</v>
      </c>
      <c r="AK280" s="15">
        <v>1296</v>
      </c>
      <c r="AL280" s="15">
        <v>1586</v>
      </c>
      <c r="AM280" s="6">
        <v>50.2303186276653</v>
      </c>
      <c r="AN280" s="6">
        <v>19.4368603605475</v>
      </c>
      <c r="AO280" s="6">
        <v>175.179110132651</v>
      </c>
      <c r="AP280" s="2" t="s">
        <v>14</v>
      </c>
      <c r="AQ280" s="2" t="s">
        <v>14</v>
      </c>
      <c r="AR280" s="2" t="s">
        <v>14</v>
      </c>
      <c r="AS280" s="2">
        <v>2003</v>
      </c>
      <c r="AT280" s="2">
        <v>2009</v>
      </c>
    </row>
    <row r="281" spans="1:46" ht="12.75">
      <c r="A281" s="2" t="s">
        <v>237</v>
      </c>
      <c r="C281" s="48" t="s">
        <v>816</v>
      </c>
      <c r="D281" s="2" t="s">
        <v>833</v>
      </c>
      <c r="E281" s="2" t="s">
        <v>224</v>
      </c>
      <c r="F281" s="2" t="s">
        <v>14</v>
      </c>
      <c r="G281" s="2">
        <v>0</v>
      </c>
      <c r="H281" s="2">
        <v>12.5</v>
      </c>
      <c r="I281" s="2">
        <v>0</v>
      </c>
      <c r="J281" s="2">
        <v>12.5</v>
      </c>
      <c r="K281" s="2">
        <v>0</v>
      </c>
      <c r="L281" s="2">
        <v>12.5</v>
      </c>
      <c r="M281" s="2">
        <v>-117.305167</v>
      </c>
      <c r="N281" s="2">
        <v>32.796183</v>
      </c>
      <c r="O281" s="2">
        <v>-48</v>
      </c>
      <c r="P281" s="2" t="s">
        <v>11</v>
      </c>
      <c r="Q281" s="2" t="s">
        <v>796</v>
      </c>
      <c r="R281" s="2">
        <v>14</v>
      </c>
      <c r="S281" s="2" t="str">
        <f t="shared" si="21"/>
        <v>PT4036-14</v>
      </c>
      <c r="T281" s="31" t="s">
        <v>12</v>
      </c>
      <c r="U281" s="2" t="s">
        <v>13</v>
      </c>
      <c r="V281" s="5">
        <v>0.301</v>
      </c>
      <c r="W281" s="5">
        <v>0.107</v>
      </c>
      <c r="X281" s="5">
        <v>0.307</v>
      </c>
      <c r="Y281" s="5">
        <v>0.192</v>
      </c>
      <c r="Z281" s="5">
        <v>885</v>
      </c>
      <c r="AA281" s="5">
        <v>267</v>
      </c>
      <c r="AB281" s="5">
        <v>562</v>
      </c>
      <c r="AC281" s="5">
        <v>60</v>
      </c>
      <c r="AD281" s="5">
        <v>342</v>
      </c>
      <c r="AE281" s="5">
        <v>105</v>
      </c>
      <c r="AF281" s="5">
        <v>583</v>
      </c>
      <c r="AG281" s="5">
        <v>112</v>
      </c>
      <c r="AH281" s="5">
        <v>411</v>
      </c>
      <c r="AI281" s="15">
        <v>561</v>
      </c>
      <c r="AJ281" s="15">
        <v>303</v>
      </c>
      <c r="AK281" s="15">
        <v>218</v>
      </c>
      <c r="AL281" s="15">
        <v>338</v>
      </c>
      <c r="AM281" s="6">
        <v>5128.15403276092</v>
      </c>
      <c r="AN281" s="6">
        <v>4231.28963218865</v>
      </c>
      <c r="AO281" s="6">
        <v>6533.21243034022</v>
      </c>
      <c r="AP281" s="2" t="s">
        <v>14</v>
      </c>
      <c r="AQ281" s="2" t="s">
        <v>14</v>
      </c>
      <c r="AR281" s="2" t="s">
        <v>14</v>
      </c>
      <c r="AS281" s="2">
        <v>2003</v>
      </c>
      <c r="AT281" s="2">
        <v>2009</v>
      </c>
    </row>
    <row r="282" spans="1:46" ht="12.75">
      <c r="A282" s="2" t="s">
        <v>238</v>
      </c>
      <c r="C282" s="48" t="s">
        <v>816</v>
      </c>
      <c r="D282" s="2" t="s">
        <v>833</v>
      </c>
      <c r="E282" s="2" t="s">
        <v>224</v>
      </c>
      <c r="F282" s="2" t="s">
        <v>14</v>
      </c>
      <c r="G282" s="2">
        <v>0</v>
      </c>
      <c r="H282" s="2">
        <v>12.5</v>
      </c>
      <c r="I282" s="2">
        <v>0</v>
      </c>
      <c r="J282" s="2">
        <v>12.5</v>
      </c>
      <c r="K282" s="2">
        <v>0</v>
      </c>
      <c r="L282" s="2">
        <v>12.5</v>
      </c>
      <c r="M282" s="2">
        <v>-117.305167</v>
      </c>
      <c r="N282" s="2">
        <v>32.796183</v>
      </c>
      <c r="O282" s="2">
        <v>-48</v>
      </c>
      <c r="P282" s="2" t="s">
        <v>11</v>
      </c>
      <c r="Q282" s="2" t="s">
        <v>796</v>
      </c>
      <c r="R282" s="2">
        <v>15</v>
      </c>
      <c r="S282" s="2" t="str">
        <f t="shared" si="21"/>
        <v>PT4036-15</v>
      </c>
      <c r="T282" s="31" t="s">
        <v>12</v>
      </c>
      <c r="U282" s="2" t="s">
        <v>13</v>
      </c>
      <c r="V282" s="5">
        <v>0.251</v>
      </c>
      <c r="W282" s="5">
        <v>0.086</v>
      </c>
      <c r="X282" s="5">
        <v>0.275</v>
      </c>
      <c r="Y282" s="5">
        <v>0.151</v>
      </c>
      <c r="Z282" s="5">
        <v>1490</v>
      </c>
      <c r="AA282" s="5">
        <v>374</v>
      </c>
      <c r="AB282" s="5">
        <v>890</v>
      </c>
      <c r="AC282" s="5">
        <v>76</v>
      </c>
      <c r="AD282" s="5">
        <v>478</v>
      </c>
      <c r="AE282" s="5">
        <v>131</v>
      </c>
      <c r="AF282" s="5">
        <v>776</v>
      </c>
      <c r="AG282" s="5">
        <v>117</v>
      </c>
      <c r="AH282" s="5">
        <v>417</v>
      </c>
      <c r="AI282" s="15">
        <v>894</v>
      </c>
      <c r="AJ282" s="15">
        <v>463</v>
      </c>
      <c r="AK282" s="15">
        <v>292</v>
      </c>
      <c r="AL282" s="15">
        <v>428</v>
      </c>
      <c r="AM282" s="6">
        <v>2729.47297841678</v>
      </c>
      <c r="AN282" s="6">
        <v>2171.51282532497</v>
      </c>
      <c r="AO282" s="6">
        <v>3729.63003156457</v>
      </c>
      <c r="AP282" s="2" t="s">
        <v>14</v>
      </c>
      <c r="AQ282" s="2" t="s">
        <v>14</v>
      </c>
      <c r="AR282" s="2" t="s">
        <v>14</v>
      </c>
      <c r="AS282" s="2">
        <v>2003</v>
      </c>
      <c r="AT282" s="2">
        <v>2009</v>
      </c>
    </row>
    <row r="283" spans="1:46" ht="12.75">
      <c r="A283" s="2" t="s">
        <v>255</v>
      </c>
      <c r="C283" s="48" t="s">
        <v>816</v>
      </c>
      <c r="D283" s="2" t="s">
        <v>832</v>
      </c>
      <c r="E283" s="2" t="s">
        <v>256</v>
      </c>
      <c r="F283" s="2" t="s">
        <v>14</v>
      </c>
      <c r="G283" s="2">
        <v>0</v>
      </c>
      <c r="H283" s="2">
        <v>14</v>
      </c>
      <c r="I283" s="2">
        <v>0</v>
      </c>
      <c r="J283" s="2">
        <v>14</v>
      </c>
      <c r="K283" s="2">
        <v>0</v>
      </c>
      <c r="L283" s="2">
        <v>14</v>
      </c>
      <c r="M283" s="2">
        <v>-118.296191</v>
      </c>
      <c r="N283" s="2">
        <v>33.695483</v>
      </c>
      <c r="O283" s="2">
        <v>-28</v>
      </c>
      <c r="P283" s="2" t="s">
        <v>11</v>
      </c>
      <c r="Q283" s="2" t="s">
        <v>796</v>
      </c>
      <c r="R283" s="2">
        <v>1</v>
      </c>
      <c r="S283" s="2" t="str">
        <f t="shared" si="21"/>
        <v>PT4042-1</v>
      </c>
      <c r="T283" s="31" t="s">
        <v>12</v>
      </c>
      <c r="U283" s="2" t="s">
        <v>13</v>
      </c>
      <c r="V283" s="5">
        <v>0.149</v>
      </c>
      <c r="W283" s="5">
        <v>0.039</v>
      </c>
      <c r="X283" s="5">
        <v>0.249</v>
      </c>
      <c r="Y283" s="5">
        <v>0.046</v>
      </c>
      <c r="Z283" s="5">
        <v>2424</v>
      </c>
      <c r="AA283" s="5">
        <v>362</v>
      </c>
      <c r="AB283" s="5">
        <v>1335</v>
      </c>
      <c r="AC283" s="5">
        <v>52</v>
      </c>
      <c r="AD283" s="5">
        <v>845</v>
      </c>
      <c r="AE283" s="5">
        <v>211</v>
      </c>
      <c r="AF283" s="5">
        <v>1095</v>
      </c>
      <c r="AG283" s="5">
        <v>51</v>
      </c>
      <c r="AH283" s="5">
        <v>454</v>
      </c>
      <c r="AI283" s="15">
        <v>1227</v>
      </c>
      <c r="AJ283" s="15">
        <v>611</v>
      </c>
      <c r="AK283" s="15">
        <v>465</v>
      </c>
      <c r="AL283" s="15">
        <v>505</v>
      </c>
      <c r="AM283" s="6">
        <v>444.800777868461</v>
      </c>
      <c r="AN283" s="6">
        <v>266.35529308538</v>
      </c>
      <c r="AO283" s="6">
        <v>900.590972518257</v>
      </c>
      <c r="AP283" s="2" t="s">
        <v>14</v>
      </c>
      <c r="AQ283" s="2" t="s">
        <v>14</v>
      </c>
      <c r="AR283" s="2" t="s">
        <v>14</v>
      </c>
      <c r="AS283" s="2">
        <v>2003</v>
      </c>
      <c r="AT283" s="2">
        <v>2009</v>
      </c>
    </row>
    <row r="284" spans="1:46" ht="12.75">
      <c r="A284" s="2" t="s">
        <v>257</v>
      </c>
      <c r="C284" s="48" t="s">
        <v>816</v>
      </c>
      <c r="D284" s="2" t="s">
        <v>832</v>
      </c>
      <c r="E284" s="2" t="s">
        <v>256</v>
      </c>
      <c r="F284" s="2" t="s">
        <v>14</v>
      </c>
      <c r="G284" s="2">
        <v>0</v>
      </c>
      <c r="H284" s="2">
        <v>14</v>
      </c>
      <c r="I284" s="2">
        <v>0</v>
      </c>
      <c r="J284" s="2">
        <v>14</v>
      </c>
      <c r="K284" s="2">
        <v>0</v>
      </c>
      <c r="L284" s="2">
        <v>14</v>
      </c>
      <c r="M284" s="2">
        <v>-118.296191</v>
      </c>
      <c r="N284" s="2">
        <v>33.695483</v>
      </c>
      <c r="O284" s="2">
        <v>-28</v>
      </c>
      <c r="P284" s="2" t="s">
        <v>11</v>
      </c>
      <c r="Q284" s="2" t="s">
        <v>796</v>
      </c>
      <c r="R284" s="2">
        <v>2</v>
      </c>
      <c r="S284" s="2" t="str">
        <f t="shared" si="21"/>
        <v>PT4042-2</v>
      </c>
      <c r="T284" s="31" t="s">
        <v>12</v>
      </c>
      <c r="U284" s="2" t="s">
        <v>13</v>
      </c>
      <c r="V284" s="5">
        <v>0.097</v>
      </c>
      <c r="W284" s="5">
        <v>0.031</v>
      </c>
      <c r="X284" s="5">
        <v>0.097</v>
      </c>
      <c r="Y284" s="5">
        <v>0.032</v>
      </c>
      <c r="Z284" s="5">
        <v>1965</v>
      </c>
      <c r="AA284" s="5">
        <v>191</v>
      </c>
      <c r="AB284" s="5">
        <v>800</v>
      </c>
      <c r="AC284" s="5">
        <v>24</v>
      </c>
      <c r="AD284" s="5">
        <v>581</v>
      </c>
      <c r="AE284" s="5">
        <v>57</v>
      </c>
      <c r="AF284" s="5">
        <v>800</v>
      </c>
      <c r="AG284" s="5">
        <v>26</v>
      </c>
      <c r="AH284" s="5">
        <v>472</v>
      </c>
      <c r="AI284" s="15">
        <v>914</v>
      </c>
      <c r="AJ284" s="15">
        <v>349</v>
      </c>
      <c r="AK284" s="15">
        <v>270</v>
      </c>
      <c r="AL284" s="15">
        <v>350</v>
      </c>
      <c r="AM284" s="6">
        <v>185</v>
      </c>
      <c r="AN284" s="6">
        <v>60</v>
      </c>
      <c r="AO284" s="6">
        <v>306</v>
      </c>
      <c r="AP284" s="44">
        <v>1703</v>
      </c>
      <c r="AQ284" s="44">
        <v>1949</v>
      </c>
      <c r="AR284" s="44">
        <v>1824</v>
      </c>
      <c r="AS284" s="2">
        <v>2003</v>
      </c>
      <c r="AT284" s="2">
        <v>2009</v>
      </c>
    </row>
    <row r="285" spans="1:46" ht="12.75">
      <c r="A285" s="2" t="s">
        <v>258</v>
      </c>
      <c r="C285" s="48" t="s">
        <v>816</v>
      </c>
      <c r="D285" s="2" t="s">
        <v>832</v>
      </c>
      <c r="E285" s="2" t="s">
        <v>256</v>
      </c>
      <c r="F285" s="2" t="s">
        <v>14</v>
      </c>
      <c r="G285" s="2">
        <v>0</v>
      </c>
      <c r="H285" s="2">
        <v>14</v>
      </c>
      <c r="I285" s="2">
        <v>0</v>
      </c>
      <c r="J285" s="2">
        <v>14</v>
      </c>
      <c r="K285" s="2">
        <v>0</v>
      </c>
      <c r="L285" s="2">
        <v>14</v>
      </c>
      <c r="M285" s="2">
        <v>-118.296191</v>
      </c>
      <c r="N285" s="2">
        <v>33.695483</v>
      </c>
      <c r="O285" s="2">
        <v>-28</v>
      </c>
      <c r="P285" s="2" t="s">
        <v>11</v>
      </c>
      <c r="Q285" s="2" t="s">
        <v>796</v>
      </c>
      <c r="R285" s="2">
        <v>3</v>
      </c>
      <c r="S285" s="2" t="str">
        <f t="shared" si="21"/>
        <v>PT4042-3</v>
      </c>
      <c r="T285" s="31" t="s">
        <v>12</v>
      </c>
      <c r="U285" s="2" t="s">
        <v>13</v>
      </c>
      <c r="V285" s="5">
        <v>0.055</v>
      </c>
      <c r="W285" s="5">
        <v>0.021</v>
      </c>
      <c r="X285" s="5">
        <v>0.029</v>
      </c>
      <c r="Y285" s="5">
        <v>0.02</v>
      </c>
      <c r="Z285" s="5">
        <v>3323</v>
      </c>
      <c r="AA285" s="5">
        <v>183</v>
      </c>
      <c r="AB285" s="5">
        <v>1913</v>
      </c>
      <c r="AC285" s="5">
        <v>40</v>
      </c>
      <c r="AD285" s="5">
        <v>2913</v>
      </c>
      <c r="AE285" s="5">
        <v>83</v>
      </c>
      <c r="AF285" s="5">
        <v>3410</v>
      </c>
      <c r="AG285" s="5">
        <v>67</v>
      </c>
      <c r="AH285" s="5">
        <v>425</v>
      </c>
      <c r="AI285" s="15">
        <v>1650</v>
      </c>
      <c r="AJ285" s="15">
        <v>919</v>
      </c>
      <c r="AK285" s="15">
        <v>1410</v>
      </c>
      <c r="AL285" s="15">
        <v>1636</v>
      </c>
      <c r="AM285" s="6">
        <v>13.5901982265072</v>
      </c>
      <c r="AN285" s="6">
        <v>4.09073931265134</v>
      </c>
      <c r="AO285" s="6">
        <v>63.0773994872446</v>
      </c>
      <c r="AP285" s="2" t="s">
        <v>14</v>
      </c>
      <c r="AQ285" s="2" t="s">
        <v>14</v>
      </c>
      <c r="AR285" s="2" t="s">
        <v>14</v>
      </c>
      <c r="AS285" s="2">
        <v>2003</v>
      </c>
      <c r="AT285" s="2">
        <v>2009</v>
      </c>
    </row>
    <row r="286" spans="1:46" ht="12.75">
      <c r="A286" s="2" t="s">
        <v>259</v>
      </c>
      <c r="C286" s="48" t="s">
        <v>816</v>
      </c>
      <c r="D286" s="2" t="s">
        <v>832</v>
      </c>
      <c r="E286" s="2" t="s">
        <v>256</v>
      </c>
      <c r="F286" s="2" t="s">
        <v>14</v>
      </c>
      <c r="G286" s="2">
        <v>0</v>
      </c>
      <c r="H286" s="2">
        <v>14</v>
      </c>
      <c r="I286" s="2">
        <v>0</v>
      </c>
      <c r="J286" s="2">
        <v>14</v>
      </c>
      <c r="K286" s="2">
        <v>0</v>
      </c>
      <c r="L286" s="2">
        <v>14</v>
      </c>
      <c r="M286" s="2">
        <v>-118.296191</v>
      </c>
      <c r="N286" s="2">
        <v>33.695483</v>
      </c>
      <c r="O286" s="2">
        <v>-28</v>
      </c>
      <c r="P286" s="2" t="s">
        <v>11</v>
      </c>
      <c r="Q286" s="2" t="s">
        <v>796</v>
      </c>
      <c r="R286" s="2">
        <v>4</v>
      </c>
      <c r="S286" s="2" t="str">
        <f t="shared" si="21"/>
        <v>PT4042-4</v>
      </c>
      <c r="T286" s="31" t="s">
        <v>12</v>
      </c>
      <c r="U286" s="2" t="s">
        <v>13</v>
      </c>
      <c r="V286" s="5">
        <v>0.058</v>
      </c>
      <c r="W286" s="5">
        <v>0.022</v>
      </c>
      <c r="X286" s="5">
        <v>0.029</v>
      </c>
      <c r="Y286" s="5">
        <v>0.026</v>
      </c>
      <c r="Z286" s="5">
        <v>3606</v>
      </c>
      <c r="AA286" s="5">
        <v>208</v>
      </c>
      <c r="AB286" s="5">
        <v>2006</v>
      </c>
      <c r="AC286" s="5">
        <v>43</v>
      </c>
      <c r="AD286" s="5">
        <v>3098</v>
      </c>
      <c r="AE286" s="5">
        <v>90</v>
      </c>
      <c r="AF286" s="5">
        <v>3648</v>
      </c>
      <c r="AG286" s="5">
        <v>94</v>
      </c>
      <c r="AH286" s="5">
        <v>424</v>
      </c>
      <c r="AI286" s="15">
        <v>1799</v>
      </c>
      <c r="AJ286" s="15">
        <v>967</v>
      </c>
      <c r="AK286" s="15">
        <v>1504</v>
      </c>
      <c r="AL286" s="15">
        <v>1765</v>
      </c>
      <c r="AM286" s="6">
        <v>16.3501351390449</v>
      </c>
      <c r="AN286" s="6">
        <v>5.09427612367365</v>
      </c>
      <c r="AO286" s="6">
        <v>72.7134166221485</v>
      </c>
      <c r="AP286" s="2" t="s">
        <v>14</v>
      </c>
      <c r="AQ286" s="2" t="s">
        <v>14</v>
      </c>
      <c r="AR286" s="2" t="s">
        <v>14</v>
      </c>
      <c r="AS286" s="2">
        <v>2003</v>
      </c>
      <c r="AT286" s="2">
        <v>2009</v>
      </c>
    </row>
    <row r="287" spans="1:46" ht="12.75">
      <c r="A287" s="2" t="s">
        <v>260</v>
      </c>
      <c r="C287" s="48" t="s">
        <v>816</v>
      </c>
      <c r="D287" s="2" t="s">
        <v>832</v>
      </c>
      <c r="E287" s="2" t="s">
        <v>256</v>
      </c>
      <c r="F287" s="2" t="s">
        <v>14</v>
      </c>
      <c r="G287" s="2">
        <v>0</v>
      </c>
      <c r="H287" s="2">
        <v>14</v>
      </c>
      <c r="I287" s="2">
        <v>0</v>
      </c>
      <c r="J287" s="2">
        <v>14</v>
      </c>
      <c r="K287" s="2">
        <v>0</v>
      </c>
      <c r="L287" s="2">
        <v>14</v>
      </c>
      <c r="M287" s="2">
        <v>-118.296191</v>
      </c>
      <c r="N287" s="2">
        <v>33.695483</v>
      </c>
      <c r="O287" s="2">
        <v>-28</v>
      </c>
      <c r="P287" s="2" t="s">
        <v>11</v>
      </c>
      <c r="Q287" s="2" t="s">
        <v>796</v>
      </c>
      <c r="R287" s="2">
        <v>5</v>
      </c>
      <c r="S287" s="2" t="str">
        <f t="shared" si="21"/>
        <v>PT4042-5</v>
      </c>
      <c r="T287" s="31" t="s">
        <v>12</v>
      </c>
      <c r="U287" s="2" t="s">
        <v>13</v>
      </c>
      <c r="V287" s="5">
        <v>0.06</v>
      </c>
      <c r="W287" s="5">
        <v>0.022</v>
      </c>
      <c r="X287" s="5">
        <v>0.028</v>
      </c>
      <c r="Y287" s="5">
        <v>0.024</v>
      </c>
      <c r="Z287" s="5">
        <v>3287</v>
      </c>
      <c r="AA287" s="5">
        <v>196</v>
      </c>
      <c r="AB287" s="5">
        <v>1790</v>
      </c>
      <c r="AC287" s="5">
        <v>39</v>
      </c>
      <c r="AD287" s="5">
        <v>2475</v>
      </c>
      <c r="AE287" s="5">
        <v>69</v>
      </c>
      <c r="AF287" s="5">
        <v>2999</v>
      </c>
      <c r="AG287" s="5">
        <v>72</v>
      </c>
      <c r="AH287" s="5">
        <v>420</v>
      </c>
      <c r="AI287" s="15">
        <v>1659</v>
      </c>
      <c r="AJ287" s="15">
        <v>871</v>
      </c>
      <c r="AK287" s="15">
        <v>1211</v>
      </c>
      <c r="AL287" s="15">
        <v>1462</v>
      </c>
      <c r="AM287" s="6">
        <v>18.3982445534456</v>
      </c>
      <c r="AN287" s="6">
        <v>5.86627551643182</v>
      </c>
      <c r="AO287" s="6">
        <v>79.6206313836528</v>
      </c>
      <c r="AP287" s="2" t="s">
        <v>14</v>
      </c>
      <c r="AQ287" s="2" t="s">
        <v>14</v>
      </c>
      <c r="AR287" s="2" t="s">
        <v>14</v>
      </c>
      <c r="AS287" s="2">
        <v>2003</v>
      </c>
      <c r="AT287" s="2">
        <v>2009</v>
      </c>
    </row>
    <row r="288" spans="1:46" ht="12.75">
      <c r="A288" s="2" t="s">
        <v>261</v>
      </c>
      <c r="C288" s="48" t="s">
        <v>816</v>
      </c>
      <c r="D288" s="2" t="s">
        <v>832</v>
      </c>
      <c r="E288" s="2" t="s">
        <v>256</v>
      </c>
      <c r="F288" s="2" t="s">
        <v>14</v>
      </c>
      <c r="G288" s="2">
        <v>0</v>
      </c>
      <c r="H288" s="2">
        <v>14</v>
      </c>
      <c r="I288" s="2">
        <v>0</v>
      </c>
      <c r="J288" s="2">
        <v>14</v>
      </c>
      <c r="K288" s="2">
        <v>0</v>
      </c>
      <c r="L288" s="2">
        <v>14</v>
      </c>
      <c r="M288" s="2">
        <v>-118.296191</v>
      </c>
      <c r="N288" s="2">
        <v>33.695483</v>
      </c>
      <c r="O288" s="2">
        <v>-28</v>
      </c>
      <c r="P288" s="2" t="s">
        <v>11</v>
      </c>
      <c r="Q288" s="2" t="s">
        <v>796</v>
      </c>
      <c r="R288" s="2">
        <v>6</v>
      </c>
      <c r="S288" s="2" t="str">
        <f t="shared" si="21"/>
        <v>PT4042-6</v>
      </c>
      <c r="T288" s="31" t="s">
        <v>12</v>
      </c>
      <c r="U288" s="2" t="s">
        <v>13</v>
      </c>
      <c r="V288" s="5">
        <v>0.062</v>
      </c>
      <c r="W288" s="5">
        <v>0.023</v>
      </c>
      <c r="X288" s="5">
        <v>0.029</v>
      </c>
      <c r="Y288" s="5">
        <v>0.021</v>
      </c>
      <c r="Z288" s="5">
        <v>2700</v>
      </c>
      <c r="AA288" s="5">
        <v>166</v>
      </c>
      <c r="AB288" s="5">
        <v>1478</v>
      </c>
      <c r="AC288" s="5">
        <v>33.5</v>
      </c>
      <c r="AD288" s="5">
        <v>2023.5</v>
      </c>
      <c r="AE288" s="5">
        <v>59</v>
      </c>
      <c r="AF288" s="5">
        <v>2436</v>
      </c>
      <c r="AG288" s="5">
        <v>50</v>
      </c>
      <c r="AH288" s="5">
        <v>427.5</v>
      </c>
      <c r="AI288" s="15">
        <v>1341.086</v>
      </c>
      <c r="AJ288" s="15">
        <v>707.305</v>
      </c>
      <c r="AK288" s="15">
        <v>974.583</v>
      </c>
      <c r="AL288" s="15">
        <v>1163.499</v>
      </c>
      <c r="AM288" s="6">
        <v>20.6307188835352</v>
      </c>
      <c r="AN288" s="6">
        <v>6.72408149667011</v>
      </c>
      <c r="AO288" s="6">
        <v>86.9249355510686</v>
      </c>
      <c r="AP288" s="2" t="s">
        <v>14</v>
      </c>
      <c r="AQ288" s="2" t="s">
        <v>14</v>
      </c>
      <c r="AR288" s="2" t="s">
        <v>14</v>
      </c>
      <c r="AS288" s="2">
        <v>2003</v>
      </c>
      <c r="AT288" s="2">
        <v>2009</v>
      </c>
    </row>
    <row r="289" spans="1:46" s="3" customFormat="1" ht="12.75">
      <c r="A289" s="2" t="s">
        <v>9</v>
      </c>
      <c r="B289" s="35"/>
      <c r="C289" s="48" t="s">
        <v>816</v>
      </c>
      <c r="D289" s="2" t="s">
        <v>837</v>
      </c>
      <c r="E289" s="2" t="s">
        <v>10</v>
      </c>
      <c r="F289" s="2" t="s">
        <v>14</v>
      </c>
      <c r="G289" s="2">
        <v>0</v>
      </c>
      <c r="H289" s="2">
        <v>15</v>
      </c>
      <c r="I289" s="2">
        <v>0</v>
      </c>
      <c r="J289" s="2">
        <v>15</v>
      </c>
      <c r="K289" s="2">
        <v>0</v>
      </c>
      <c r="L289" s="2">
        <v>15</v>
      </c>
      <c r="M289" s="2">
        <v>-118.446191</v>
      </c>
      <c r="N289" s="2">
        <v>33.758516</v>
      </c>
      <c r="O289" s="2">
        <v>-72</v>
      </c>
      <c r="P289" s="2" t="s">
        <v>11</v>
      </c>
      <c r="Q289" s="2" t="s">
        <v>796</v>
      </c>
      <c r="R289" s="2">
        <v>1</v>
      </c>
      <c r="S289" s="2" t="str">
        <f t="shared" si="21"/>
        <v>PT4070-1</v>
      </c>
      <c r="T289" s="31" t="s">
        <v>12</v>
      </c>
      <c r="U289" s="2" t="s">
        <v>13</v>
      </c>
      <c r="V289" s="5">
        <v>0.098</v>
      </c>
      <c r="W289" s="5">
        <v>0.048</v>
      </c>
      <c r="X289" s="5">
        <v>0.075</v>
      </c>
      <c r="Y289" s="5">
        <v>0.08</v>
      </c>
      <c r="Z289" s="5">
        <v>920</v>
      </c>
      <c r="AA289" s="5">
        <v>90</v>
      </c>
      <c r="AB289" s="5">
        <v>430</v>
      </c>
      <c r="AC289" s="5">
        <v>21</v>
      </c>
      <c r="AD289" s="5">
        <v>278</v>
      </c>
      <c r="AE289" s="5">
        <v>21</v>
      </c>
      <c r="AF289" s="5">
        <v>292</v>
      </c>
      <c r="AG289" s="5">
        <v>23</v>
      </c>
      <c r="AH289" s="5">
        <v>416</v>
      </c>
      <c r="AI289" s="15">
        <v>486</v>
      </c>
      <c r="AJ289" s="15">
        <v>217</v>
      </c>
      <c r="AK289" s="15">
        <v>144</v>
      </c>
      <c r="AL289" s="15">
        <v>151</v>
      </c>
      <c r="AM289" s="6">
        <v>102.694964734762</v>
      </c>
      <c r="AN289" s="6">
        <v>45.294993067781</v>
      </c>
      <c r="AO289" s="6">
        <v>298.021283906647</v>
      </c>
      <c r="AP289" s="2" t="s">
        <v>14</v>
      </c>
      <c r="AQ289" s="2" t="s">
        <v>14</v>
      </c>
      <c r="AR289" s="2" t="s">
        <v>14</v>
      </c>
      <c r="AS289" s="2">
        <v>2003</v>
      </c>
      <c r="AT289" s="2">
        <v>2009</v>
      </c>
    </row>
    <row r="290" spans="1:46" ht="12.75">
      <c r="A290" s="2" t="s">
        <v>15</v>
      </c>
      <c r="C290" s="48" t="s">
        <v>816</v>
      </c>
      <c r="D290" s="2" t="s">
        <v>837</v>
      </c>
      <c r="E290" s="2" t="s">
        <v>10</v>
      </c>
      <c r="F290" s="2" t="s">
        <v>14</v>
      </c>
      <c r="G290" s="2">
        <v>0</v>
      </c>
      <c r="H290" s="2">
        <v>15</v>
      </c>
      <c r="I290" s="2">
        <v>0</v>
      </c>
      <c r="J290" s="2">
        <v>15</v>
      </c>
      <c r="K290" s="2">
        <v>0</v>
      </c>
      <c r="L290" s="2">
        <v>15</v>
      </c>
      <c r="M290" s="2">
        <v>-118.446191</v>
      </c>
      <c r="N290" s="2">
        <v>33.758516</v>
      </c>
      <c r="O290" s="2">
        <v>-72</v>
      </c>
      <c r="P290" s="2" t="s">
        <v>11</v>
      </c>
      <c r="Q290" s="2" t="s">
        <v>796</v>
      </c>
      <c r="R290" s="2">
        <v>2</v>
      </c>
      <c r="S290" s="2" t="str">
        <f t="shared" si="21"/>
        <v>PT4070-2</v>
      </c>
      <c r="T290" s="31" t="s">
        <v>12</v>
      </c>
      <c r="U290" s="2" t="s">
        <v>13</v>
      </c>
      <c r="V290" s="5">
        <v>0.069</v>
      </c>
      <c r="W290" s="5">
        <v>0.025</v>
      </c>
      <c r="X290" s="5">
        <v>0.035</v>
      </c>
      <c r="Y290" s="5">
        <v>0.022</v>
      </c>
      <c r="Z290" s="5">
        <v>3997</v>
      </c>
      <c r="AA290" s="5">
        <v>277</v>
      </c>
      <c r="AB290" s="5">
        <v>2024</v>
      </c>
      <c r="AC290" s="5">
        <v>51</v>
      </c>
      <c r="AD290" s="5">
        <v>2635</v>
      </c>
      <c r="AE290" s="5">
        <v>92</v>
      </c>
      <c r="AF290" s="5">
        <v>3308</v>
      </c>
      <c r="AG290" s="5">
        <v>73</v>
      </c>
      <c r="AH290" s="5">
        <v>393</v>
      </c>
      <c r="AI290" s="15">
        <v>2175</v>
      </c>
      <c r="AJ290" s="15">
        <v>1056</v>
      </c>
      <c r="AK290" s="15">
        <v>1388</v>
      </c>
      <c r="AL290" s="15">
        <v>1721</v>
      </c>
      <c r="AM290" s="6">
        <v>29.9881338004045</v>
      </c>
      <c r="AN290" s="6">
        <v>10.4953064418474</v>
      </c>
      <c r="AO290" s="6">
        <v>115.747498351529</v>
      </c>
      <c r="AP290" s="2" t="s">
        <v>14</v>
      </c>
      <c r="AQ290" s="2" t="s">
        <v>14</v>
      </c>
      <c r="AR290" s="2" t="s">
        <v>14</v>
      </c>
      <c r="AS290" s="2">
        <v>2003</v>
      </c>
      <c r="AT290" s="2">
        <v>2009</v>
      </c>
    </row>
    <row r="291" spans="1:46" ht="12.75">
      <c r="A291" s="2" t="s">
        <v>16</v>
      </c>
      <c r="C291" s="48" t="s">
        <v>816</v>
      </c>
      <c r="D291" s="2" t="s">
        <v>837</v>
      </c>
      <c r="E291" s="2" t="s">
        <v>10</v>
      </c>
      <c r="F291" s="2" t="s">
        <v>14</v>
      </c>
      <c r="G291" s="2">
        <v>0</v>
      </c>
      <c r="H291" s="2">
        <v>15</v>
      </c>
      <c r="I291" s="2">
        <v>0</v>
      </c>
      <c r="J291" s="2">
        <v>15</v>
      </c>
      <c r="K291" s="2">
        <v>0</v>
      </c>
      <c r="L291" s="2">
        <v>15</v>
      </c>
      <c r="M291" s="2">
        <v>-118.446191</v>
      </c>
      <c r="N291" s="2">
        <v>33.758516</v>
      </c>
      <c r="O291" s="2">
        <v>-72</v>
      </c>
      <c r="P291" s="2" t="s">
        <v>11</v>
      </c>
      <c r="Q291" s="2" t="s">
        <v>796</v>
      </c>
      <c r="R291" s="2">
        <v>3</v>
      </c>
      <c r="S291" s="2" t="str">
        <f t="shared" si="21"/>
        <v>PT4070-3</v>
      </c>
      <c r="T291" s="31" t="s">
        <v>12</v>
      </c>
      <c r="U291" s="2" t="s">
        <v>13</v>
      </c>
      <c r="V291" s="5">
        <v>0.087</v>
      </c>
      <c r="W291" s="5">
        <v>0.038</v>
      </c>
      <c r="X291" s="5">
        <v>0.076</v>
      </c>
      <c r="Y291" s="5">
        <v>0.061</v>
      </c>
      <c r="Z291" s="5">
        <v>2655</v>
      </c>
      <c r="AA291" s="5">
        <v>232</v>
      </c>
      <c r="AB291" s="5">
        <v>1319</v>
      </c>
      <c r="AC291" s="5">
        <v>50</v>
      </c>
      <c r="AD291" s="5">
        <v>857</v>
      </c>
      <c r="AE291" s="5">
        <v>65</v>
      </c>
      <c r="AF291" s="5">
        <v>913</v>
      </c>
      <c r="AG291" s="5">
        <v>56</v>
      </c>
      <c r="AH291" s="5">
        <v>399</v>
      </c>
      <c r="AI291" s="15">
        <v>1447</v>
      </c>
      <c r="AJ291" s="15">
        <v>686</v>
      </c>
      <c r="AK291" s="15">
        <v>462</v>
      </c>
      <c r="AL291" s="15">
        <v>486</v>
      </c>
      <c r="AM291" s="6">
        <v>67.6026239206283</v>
      </c>
      <c r="AN291" s="6">
        <v>27.5747331055143</v>
      </c>
      <c r="AO291" s="6">
        <v>217.604038741085</v>
      </c>
      <c r="AP291" s="2" t="s">
        <v>14</v>
      </c>
      <c r="AQ291" s="2" t="s">
        <v>14</v>
      </c>
      <c r="AR291" s="2" t="s">
        <v>14</v>
      </c>
      <c r="AS291" s="2">
        <v>2003</v>
      </c>
      <c r="AT291" s="2">
        <v>2009</v>
      </c>
    </row>
    <row r="292" spans="1:46" ht="12.75">
      <c r="A292" s="2" t="s">
        <v>17</v>
      </c>
      <c r="C292" s="48" t="s">
        <v>816</v>
      </c>
      <c r="D292" s="2" t="s">
        <v>837</v>
      </c>
      <c r="E292" s="2" t="s">
        <v>10</v>
      </c>
      <c r="F292" s="2" t="s">
        <v>14</v>
      </c>
      <c r="G292" s="2">
        <v>0</v>
      </c>
      <c r="H292" s="2">
        <v>15</v>
      </c>
      <c r="I292" s="2">
        <v>0</v>
      </c>
      <c r="J292" s="2">
        <v>15</v>
      </c>
      <c r="K292" s="2">
        <v>0</v>
      </c>
      <c r="L292" s="2">
        <v>15</v>
      </c>
      <c r="M292" s="2">
        <v>-118.446191</v>
      </c>
      <c r="N292" s="2">
        <v>33.758516</v>
      </c>
      <c r="O292" s="2">
        <v>-72</v>
      </c>
      <c r="P292" s="2" t="s">
        <v>11</v>
      </c>
      <c r="Q292" s="2" t="s">
        <v>796</v>
      </c>
      <c r="R292" s="2">
        <v>4</v>
      </c>
      <c r="S292" s="2" t="str">
        <f aca="true" t="shared" si="22" ref="S292:S355">CONCATENATE(E292,"-",R292)</f>
        <v>PT4070-4</v>
      </c>
      <c r="T292" s="31" t="s">
        <v>12</v>
      </c>
      <c r="U292" s="2" t="s">
        <v>13</v>
      </c>
      <c r="V292" s="5">
        <v>0.072</v>
      </c>
      <c r="W292" s="5">
        <v>0.03</v>
      </c>
      <c r="X292" s="5">
        <v>0.054</v>
      </c>
      <c r="Y292" s="5">
        <v>0.033</v>
      </c>
      <c r="Z292" s="5">
        <v>754</v>
      </c>
      <c r="AA292" s="5">
        <v>54</v>
      </c>
      <c r="AB292" s="5">
        <v>492</v>
      </c>
      <c r="AC292" s="5">
        <v>15</v>
      </c>
      <c r="AD292" s="5">
        <v>386</v>
      </c>
      <c r="AE292" s="5">
        <v>21</v>
      </c>
      <c r="AF292" s="5">
        <v>594</v>
      </c>
      <c r="AG292" s="5">
        <v>20</v>
      </c>
      <c r="AH292" s="5">
        <v>427</v>
      </c>
      <c r="AI292" s="15">
        <v>378</v>
      </c>
      <c r="AJ292" s="15">
        <v>237</v>
      </c>
      <c r="AK292" s="15">
        <v>191</v>
      </c>
      <c r="AL292" s="15">
        <v>288</v>
      </c>
      <c r="AM292" s="6">
        <v>34.7806215037819</v>
      </c>
      <c r="AN292" s="6">
        <v>12.5283683667796</v>
      </c>
      <c r="AO292" s="6">
        <v>129.733644168931</v>
      </c>
      <c r="AP292" s="2" t="s">
        <v>14</v>
      </c>
      <c r="AQ292" s="2" t="s">
        <v>14</v>
      </c>
      <c r="AR292" s="2" t="s">
        <v>14</v>
      </c>
      <c r="AS292" s="2">
        <v>2003</v>
      </c>
      <c r="AT292" s="2">
        <v>2009</v>
      </c>
    </row>
    <row r="293" spans="1:46" ht="12.75">
      <c r="A293" s="2" t="s">
        <v>18</v>
      </c>
      <c r="C293" s="48" t="s">
        <v>816</v>
      </c>
      <c r="D293" s="2" t="s">
        <v>837</v>
      </c>
      <c r="E293" s="2" t="s">
        <v>10</v>
      </c>
      <c r="F293" s="2" t="s">
        <v>14</v>
      </c>
      <c r="G293" s="2">
        <v>0</v>
      </c>
      <c r="H293" s="2">
        <v>15</v>
      </c>
      <c r="I293" s="2">
        <v>0</v>
      </c>
      <c r="J293" s="2">
        <v>15</v>
      </c>
      <c r="K293" s="2">
        <v>0</v>
      </c>
      <c r="L293" s="2">
        <v>15</v>
      </c>
      <c r="M293" s="2">
        <v>-118.446191</v>
      </c>
      <c r="N293" s="2">
        <v>33.758516</v>
      </c>
      <c r="O293" s="2">
        <v>-72</v>
      </c>
      <c r="P293" s="2" t="s">
        <v>11</v>
      </c>
      <c r="Q293" s="2" t="s">
        <v>796</v>
      </c>
      <c r="R293" s="2">
        <v>5</v>
      </c>
      <c r="S293" s="2" t="str">
        <f t="shared" si="22"/>
        <v>PT4070-5</v>
      </c>
      <c r="T293" s="31" t="s">
        <v>12</v>
      </c>
      <c r="U293" s="2" t="s">
        <v>13</v>
      </c>
      <c r="V293" s="5">
        <v>0.069</v>
      </c>
      <c r="W293" s="5">
        <v>0.026</v>
      </c>
      <c r="X293" s="5">
        <v>0.052</v>
      </c>
      <c r="Y293" s="5">
        <v>0.038</v>
      </c>
      <c r="Z293" s="5">
        <v>3287</v>
      </c>
      <c r="AA293" s="5">
        <v>228</v>
      </c>
      <c r="AB293" s="5">
        <v>1834</v>
      </c>
      <c r="AC293" s="5">
        <v>47</v>
      </c>
      <c r="AD293" s="5">
        <v>1513</v>
      </c>
      <c r="AE293" s="5">
        <v>78</v>
      </c>
      <c r="AF293" s="5">
        <v>1814</v>
      </c>
      <c r="AG293" s="5">
        <v>70</v>
      </c>
      <c r="AH293" s="5">
        <v>389</v>
      </c>
      <c r="AI293" s="15">
        <v>1807</v>
      </c>
      <c r="AJ293" s="15">
        <v>967</v>
      </c>
      <c r="AK293" s="15">
        <v>818</v>
      </c>
      <c r="AL293" s="15">
        <v>969</v>
      </c>
      <c r="AM293" s="6">
        <v>29.9881338004045</v>
      </c>
      <c r="AN293" s="6">
        <v>10.4953064418474</v>
      </c>
      <c r="AO293" s="6">
        <v>115.747498351529</v>
      </c>
      <c r="AP293" s="2" t="s">
        <v>14</v>
      </c>
      <c r="AQ293" s="2" t="s">
        <v>14</v>
      </c>
      <c r="AR293" s="2" t="s">
        <v>14</v>
      </c>
      <c r="AS293" s="2">
        <v>2003</v>
      </c>
      <c r="AT293" s="2">
        <v>2009</v>
      </c>
    </row>
    <row r="294" spans="1:46" ht="12.75">
      <c r="A294" s="2" t="s">
        <v>19</v>
      </c>
      <c r="C294" s="48" t="s">
        <v>816</v>
      </c>
      <c r="D294" s="2" t="s">
        <v>837</v>
      </c>
      <c r="E294" s="2" t="s">
        <v>10</v>
      </c>
      <c r="F294" s="2" t="s">
        <v>14</v>
      </c>
      <c r="G294" s="2">
        <v>0</v>
      </c>
      <c r="H294" s="2">
        <v>15</v>
      </c>
      <c r="I294" s="2">
        <v>0</v>
      </c>
      <c r="J294" s="2">
        <v>15</v>
      </c>
      <c r="K294" s="2">
        <v>0</v>
      </c>
      <c r="L294" s="2">
        <v>15</v>
      </c>
      <c r="M294" s="2">
        <v>-118.446191</v>
      </c>
      <c r="N294" s="2">
        <v>33.758516</v>
      </c>
      <c r="O294" s="2">
        <v>-72</v>
      </c>
      <c r="P294" s="2" t="s">
        <v>11</v>
      </c>
      <c r="Q294" s="2" t="s">
        <v>796</v>
      </c>
      <c r="R294" s="2">
        <v>6</v>
      </c>
      <c r="S294" s="2" t="str">
        <f t="shared" si="22"/>
        <v>PT4070-6</v>
      </c>
      <c r="T294" s="31" t="s">
        <v>12</v>
      </c>
      <c r="U294" s="2" t="s">
        <v>13</v>
      </c>
      <c r="V294" s="5">
        <v>0.075</v>
      </c>
      <c r="W294" s="5">
        <v>0.029</v>
      </c>
      <c r="X294" s="5">
        <v>0.048</v>
      </c>
      <c r="Y294" s="5">
        <v>0.039</v>
      </c>
      <c r="Z294" s="5">
        <v>3799</v>
      </c>
      <c r="AA294" s="5">
        <v>284</v>
      </c>
      <c r="AB294" s="5">
        <v>2040</v>
      </c>
      <c r="AC294" s="5">
        <v>59</v>
      </c>
      <c r="AD294" s="5">
        <v>1978</v>
      </c>
      <c r="AE294" s="5">
        <v>94</v>
      </c>
      <c r="AF294" s="5">
        <v>2452</v>
      </c>
      <c r="AG294" s="5">
        <v>94</v>
      </c>
      <c r="AH294" s="5">
        <v>385</v>
      </c>
      <c r="AI294" s="15">
        <v>2121</v>
      </c>
      <c r="AJ294" s="15">
        <v>1090</v>
      </c>
      <c r="AK294" s="15">
        <v>1076</v>
      </c>
      <c r="AL294" s="15">
        <v>1323</v>
      </c>
      <c r="AM294" s="6">
        <v>40.1327339349958</v>
      </c>
      <c r="AN294" s="6">
        <v>14.8514023851669</v>
      </c>
      <c r="AO294" s="6">
        <v>145.438595785109</v>
      </c>
      <c r="AP294" s="2" t="s">
        <v>14</v>
      </c>
      <c r="AQ294" s="2" t="s">
        <v>14</v>
      </c>
      <c r="AR294" s="2" t="s">
        <v>14</v>
      </c>
      <c r="AS294" s="2">
        <v>2003</v>
      </c>
      <c r="AT294" s="2">
        <v>2009</v>
      </c>
    </row>
    <row r="295" spans="1:46" s="3" customFormat="1" ht="12.75">
      <c r="A295" s="2" t="s">
        <v>20</v>
      </c>
      <c r="B295" s="35"/>
      <c r="C295" s="48" t="s">
        <v>816</v>
      </c>
      <c r="D295" s="2" t="s">
        <v>837</v>
      </c>
      <c r="E295" s="2" t="s">
        <v>10</v>
      </c>
      <c r="F295" s="2" t="s">
        <v>14</v>
      </c>
      <c r="G295" s="2">
        <v>0</v>
      </c>
      <c r="H295" s="2">
        <v>15</v>
      </c>
      <c r="I295" s="2">
        <v>0</v>
      </c>
      <c r="J295" s="2">
        <v>15</v>
      </c>
      <c r="K295" s="2">
        <v>0</v>
      </c>
      <c r="L295" s="2">
        <v>15</v>
      </c>
      <c r="M295" s="2">
        <v>-118.446191</v>
      </c>
      <c r="N295" s="2">
        <v>33.758516</v>
      </c>
      <c r="O295" s="2">
        <v>-72</v>
      </c>
      <c r="P295" s="2" t="s">
        <v>11</v>
      </c>
      <c r="Q295" s="2" t="s">
        <v>796</v>
      </c>
      <c r="R295" s="2">
        <v>7</v>
      </c>
      <c r="S295" s="2" t="str">
        <f t="shared" si="22"/>
        <v>PT4070-7</v>
      </c>
      <c r="T295" s="31" t="s">
        <v>12</v>
      </c>
      <c r="U295" s="2" t="s">
        <v>13</v>
      </c>
      <c r="V295" s="5">
        <v>0.083</v>
      </c>
      <c r="W295" s="5">
        <v>0.035</v>
      </c>
      <c r="X295" s="5">
        <v>0.065</v>
      </c>
      <c r="Y295" s="5">
        <v>0.07</v>
      </c>
      <c r="Z295" s="5">
        <v>2867</v>
      </c>
      <c r="AA295" s="5">
        <v>237</v>
      </c>
      <c r="AB295" s="5">
        <v>1542</v>
      </c>
      <c r="AC295" s="5">
        <v>54</v>
      </c>
      <c r="AD295" s="5">
        <v>1268</v>
      </c>
      <c r="AE295" s="5">
        <v>82</v>
      </c>
      <c r="AF295" s="5">
        <v>1832</v>
      </c>
      <c r="AG295" s="5">
        <v>129</v>
      </c>
      <c r="AH295" s="5">
        <v>385</v>
      </c>
      <c r="AI295" s="15">
        <v>1612</v>
      </c>
      <c r="AJ295" s="15">
        <v>829</v>
      </c>
      <c r="AK295" s="15">
        <v>701</v>
      </c>
      <c r="AL295" s="15">
        <v>1019</v>
      </c>
      <c r="AM295" s="6">
        <v>57.1781339263479</v>
      </c>
      <c r="AN295" s="6">
        <v>22.6613222622873</v>
      </c>
      <c r="AO295" s="6">
        <v>192.667748202538</v>
      </c>
      <c r="AP295" s="2" t="s">
        <v>14</v>
      </c>
      <c r="AQ295" s="2" t="s">
        <v>14</v>
      </c>
      <c r="AR295" s="2" t="s">
        <v>14</v>
      </c>
      <c r="AS295" s="2">
        <v>2003</v>
      </c>
      <c r="AT295" s="2">
        <v>2009</v>
      </c>
    </row>
    <row r="296" spans="1:46" s="3" customFormat="1" ht="12.75">
      <c r="A296" s="2" t="s">
        <v>21</v>
      </c>
      <c r="B296" s="35"/>
      <c r="C296" s="48" t="s">
        <v>816</v>
      </c>
      <c r="D296" s="2" t="s">
        <v>837</v>
      </c>
      <c r="E296" s="2" t="s">
        <v>10</v>
      </c>
      <c r="F296" s="2" t="s">
        <v>14</v>
      </c>
      <c r="G296" s="2">
        <v>0</v>
      </c>
      <c r="H296" s="2">
        <v>15</v>
      </c>
      <c r="I296" s="2">
        <v>0</v>
      </c>
      <c r="J296" s="2">
        <v>15</v>
      </c>
      <c r="K296" s="2">
        <v>0</v>
      </c>
      <c r="L296" s="2">
        <v>15</v>
      </c>
      <c r="M296" s="2">
        <v>-118.446191</v>
      </c>
      <c r="N296" s="2">
        <v>33.758516</v>
      </c>
      <c r="O296" s="2">
        <v>-72</v>
      </c>
      <c r="P296" s="2" t="s">
        <v>11</v>
      </c>
      <c r="Q296" s="2" t="s">
        <v>796</v>
      </c>
      <c r="R296" s="2">
        <v>8</v>
      </c>
      <c r="S296" s="2" t="str">
        <f t="shared" si="22"/>
        <v>PT4070-8</v>
      </c>
      <c r="T296" s="31" t="s">
        <v>12</v>
      </c>
      <c r="U296" s="2" t="s">
        <v>13</v>
      </c>
      <c r="V296" s="5">
        <v>0.066</v>
      </c>
      <c r="W296" s="5">
        <v>0.025</v>
      </c>
      <c r="X296" s="5">
        <v>0.052</v>
      </c>
      <c r="Y296" s="5">
        <v>0.033</v>
      </c>
      <c r="Z296" s="5">
        <v>3304</v>
      </c>
      <c r="AA296" s="5">
        <v>220</v>
      </c>
      <c r="AB296" s="5">
        <v>1970</v>
      </c>
      <c r="AC296" s="5">
        <v>48</v>
      </c>
      <c r="AD296" s="5">
        <v>1490</v>
      </c>
      <c r="AE296" s="5">
        <v>78</v>
      </c>
      <c r="AF296" s="5">
        <v>2431</v>
      </c>
      <c r="AG296" s="5">
        <v>79</v>
      </c>
      <c r="AH296" s="5">
        <v>384</v>
      </c>
      <c r="AI296" s="15">
        <v>1835</v>
      </c>
      <c r="AJ296" s="15">
        <v>1051</v>
      </c>
      <c r="AK296" s="15">
        <v>817</v>
      </c>
      <c r="AL296" s="15">
        <v>1307</v>
      </c>
      <c r="AM296" s="6">
        <v>25.7069290106523</v>
      </c>
      <c r="AN296" s="6">
        <v>8.72256636467045</v>
      </c>
      <c r="AO296" s="6">
        <v>102.76037546255</v>
      </c>
      <c r="AP296" s="2" t="s">
        <v>14</v>
      </c>
      <c r="AQ296" s="2" t="s">
        <v>14</v>
      </c>
      <c r="AR296" s="2" t="s">
        <v>14</v>
      </c>
      <c r="AS296" s="2">
        <v>2003</v>
      </c>
      <c r="AT296" s="2">
        <v>2009</v>
      </c>
    </row>
    <row r="297" spans="1:46" ht="12.75">
      <c r="A297" s="2" t="s">
        <v>22</v>
      </c>
      <c r="C297" s="48" t="s">
        <v>816</v>
      </c>
      <c r="D297" s="2" t="s">
        <v>837</v>
      </c>
      <c r="E297" s="2" t="s">
        <v>10</v>
      </c>
      <c r="F297" s="2" t="s">
        <v>14</v>
      </c>
      <c r="G297" s="2">
        <v>0</v>
      </c>
      <c r="H297" s="2">
        <v>15</v>
      </c>
      <c r="I297" s="2">
        <v>0</v>
      </c>
      <c r="J297" s="2">
        <v>15</v>
      </c>
      <c r="K297" s="2">
        <v>0</v>
      </c>
      <c r="L297" s="2">
        <v>15</v>
      </c>
      <c r="M297" s="2">
        <v>-118.446191</v>
      </c>
      <c r="N297" s="2">
        <v>33.758516</v>
      </c>
      <c r="O297" s="2">
        <v>-72</v>
      </c>
      <c r="P297" s="2" t="s">
        <v>11</v>
      </c>
      <c r="Q297" s="2" t="s">
        <v>796</v>
      </c>
      <c r="R297" s="2">
        <v>9</v>
      </c>
      <c r="S297" s="2" t="str">
        <f t="shared" si="22"/>
        <v>PT4070-9</v>
      </c>
      <c r="T297" s="31" t="s">
        <v>12</v>
      </c>
      <c r="U297" s="2" t="s">
        <v>13</v>
      </c>
      <c r="V297" s="5">
        <v>0.074</v>
      </c>
      <c r="W297" s="5">
        <v>0.031</v>
      </c>
      <c r="X297" s="5">
        <v>0.052</v>
      </c>
      <c r="Y297" s="5">
        <v>0.033</v>
      </c>
      <c r="Z297" s="5">
        <v>1288</v>
      </c>
      <c r="AA297" s="5">
        <v>96</v>
      </c>
      <c r="AB297" s="5">
        <v>908</v>
      </c>
      <c r="AC297" s="5">
        <v>28</v>
      </c>
      <c r="AD297" s="5">
        <v>775</v>
      </c>
      <c r="AE297" s="5">
        <v>40</v>
      </c>
      <c r="AF297" s="5">
        <v>1096</v>
      </c>
      <c r="AG297" s="5">
        <v>36</v>
      </c>
      <c r="AH297" s="5">
        <v>404</v>
      </c>
      <c r="AI297" s="15">
        <v>685</v>
      </c>
      <c r="AJ297" s="15">
        <v>463</v>
      </c>
      <c r="AK297" s="15">
        <v>403</v>
      </c>
      <c r="AL297" s="15">
        <v>560</v>
      </c>
      <c r="AM297" s="6">
        <v>38.2859254404823</v>
      </c>
      <c r="AN297" s="6">
        <v>14.0244082836356</v>
      </c>
      <c r="AO297" s="6">
        <v>139.884341330913</v>
      </c>
      <c r="AP297" s="2" t="s">
        <v>14</v>
      </c>
      <c r="AQ297" s="2" t="s">
        <v>14</v>
      </c>
      <c r="AR297" s="2" t="s">
        <v>14</v>
      </c>
      <c r="AS297" s="2">
        <v>2003</v>
      </c>
      <c r="AT297" s="2">
        <v>2009</v>
      </c>
    </row>
    <row r="298" spans="1:46" ht="12.75">
      <c r="A298" s="2" t="s">
        <v>23</v>
      </c>
      <c r="C298" s="48" t="s">
        <v>816</v>
      </c>
      <c r="D298" s="2" t="s">
        <v>837</v>
      </c>
      <c r="E298" s="2" t="s">
        <v>10</v>
      </c>
      <c r="F298" s="2" t="s">
        <v>14</v>
      </c>
      <c r="G298" s="2">
        <v>0</v>
      </c>
      <c r="H298" s="2">
        <v>15</v>
      </c>
      <c r="I298" s="2">
        <v>0</v>
      </c>
      <c r="J298" s="2">
        <v>15</v>
      </c>
      <c r="K298" s="2">
        <v>0</v>
      </c>
      <c r="L298" s="2">
        <v>15</v>
      </c>
      <c r="M298" s="2">
        <v>-118.446191</v>
      </c>
      <c r="N298" s="2">
        <v>33.758516</v>
      </c>
      <c r="O298" s="2">
        <v>-72</v>
      </c>
      <c r="P298" s="2" t="s">
        <v>11</v>
      </c>
      <c r="Q298" s="2" t="s">
        <v>796</v>
      </c>
      <c r="R298" s="2">
        <v>10</v>
      </c>
      <c r="S298" s="2" t="str">
        <f t="shared" si="22"/>
        <v>PT4070-10</v>
      </c>
      <c r="T298" s="31" t="s">
        <v>12</v>
      </c>
      <c r="U298" s="2" t="s">
        <v>13</v>
      </c>
      <c r="V298" s="5">
        <v>0.072</v>
      </c>
      <c r="W298" s="5">
        <v>0.027</v>
      </c>
      <c r="X298" s="5">
        <v>0.063</v>
      </c>
      <c r="Y298" s="5">
        <v>0.029</v>
      </c>
      <c r="Z298" s="5">
        <v>3501</v>
      </c>
      <c r="AA298" s="5">
        <v>254</v>
      </c>
      <c r="AB298" s="5">
        <v>1899</v>
      </c>
      <c r="AC298" s="5">
        <v>52</v>
      </c>
      <c r="AD298" s="5">
        <v>1327</v>
      </c>
      <c r="AE298" s="5">
        <v>84</v>
      </c>
      <c r="AF298" s="5">
        <v>1826</v>
      </c>
      <c r="AG298" s="5">
        <v>53</v>
      </c>
      <c r="AH298" s="5">
        <v>403</v>
      </c>
      <c r="AI298" s="15">
        <v>1864</v>
      </c>
      <c r="AJ298" s="15">
        <v>968</v>
      </c>
      <c r="AK298" s="15">
        <v>700</v>
      </c>
      <c r="AL298" s="15">
        <v>933</v>
      </c>
      <c r="AM298" s="6">
        <v>34.7806215037819</v>
      </c>
      <c r="AN298" s="6">
        <v>12.5283683667796</v>
      </c>
      <c r="AO298" s="6">
        <v>129.733644168931</v>
      </c>
      <c r="AP298" s="2" t="s">
        <v>14</v>
      </c>
      <c r="AQ298" s="2" t="s">
        <v>14</v>
      </c>
      <c r="AR298" s="2" t="s">
        <v>14</v>
      </c>
      <c r="AS298" s="2">
        <v>2003</v>
      </c>
      <c r="AT298" s="2">
        <v>2009</v>
      </c>
    </row>
    <row r="299" spans="1:46" ht="12.75">
      <c r="A299" s="2" t="s">
        <v>24</v>
      </c>
      <c r="C299" s="48" t="s">
        <v>816</v>
      </c>
      <c r="D299" s="2" t="s">
        <v>837</v>
      </c>
      <c r="E299" s="2" t="s">
        <v>10</v>
      </c>
      <c r="F299" s="2" t="s">
        <v>14</v>
      </c>
      <c r="G299" s="2">
        <v>0</v>
      </c>
      <c r="H299" s="2">
        <v>15</v>
      </c>
      <c r="I299" s="2">
        <v>0</v>
      </c>
      <c r="J299" s="2">
        <v>15</v>
      </c>
      <c r="K299" s="2">
        <v>0</v>
      </c>
      <c r="L299" s="2">
        <v>15</v>
      </c>
      <c r="M299" s="2">
        <v>-118.446191</v>
      </c>
      <c r="N299" s="2">
        <v>33.758516</v>
      </c>
      <c r="O299" s="2">
        <v>-72</v>
      </c>
      <c r="P299" s="2" t="s">
        <v>11</v>
      </c>
      <c r="Q299" s="2" t="s">
        <v>796</v>
      </c>
      <c r="R299" s="2">
        <v>11</v>
      </c>
      <c r="S299" s="2" t="str">
        <f t="shared" si="22"/>
        <v>PT4070-11</v>
      </c>
      <c r="T299" s="31" t="s">
        <v>12</v>
      </c>
      <c r="U299" s="2" t="s">
        <v>13</v>
      </c>
      <c r="V299" s="5">
        <v>0.064</v>
      </c>
      <c r="W299" s="5">
        <v>0.025</v>
      </c>
      <c r="X299" s="5">
        <v>0.028</v>
      </c>
      <c r="Y299" s="5">
        <v>0.023</v>
      </c>
      <c r="Z299" s="5">
        <v>4719</v>
      </c>
      <c r="AA299" s="5">
        <v>302</v>
      </c>
      <c r="AB299" s="5">
        <v>2450</v>
      </c>
      <c r="AC299" s="5">
        <v>61</v>
      </c>
      <c r="AD299" s="5">
        <v>4331</v>
      </c>
      <c r="AE299" s="5">
        <v>120</v>
      </c>
      <c r="AF299" s="5">
        <v>5344</v>
      </c>
      <c r="AG299" s="5">
        <v>122</v>
      </c>
      <c r="AH299" s="5">
        <v>387</v>
      </c>
      <c r="AI299" s="15">
        <v>2595</v>
      </c>
      <c r="AJ299" s="15">
        <v>1298</v>
      </c>
      <c r="AK299" s="15">
        <v>2300</v>
      </c>
      <c r="AL299" s="15">
        <v>2825</v>
      </c>
      <c r="AM299" s="6">
        <v>23.053453498543</v>
      </c>
      <c r="AN299" s="6">
        <v>7.6739971450415</v>
      </c>
      <c r="AO299" s="6">
        <v>94.6352430495801</v>
      </c>
      <c r="AP299" s="2" t="s">
        <v>14</v>
      </c>
      <c r="AQ299" s="2" t="s">
        <v>14</v>
      </c>
      <c r="AR299" s="2" t="s">
        <v>14</v>
      </c>
      <c r="AS299" s="2">
        <v>2003</v>
      </c>
      <c r="AT299" s="2">
        <v>2009</v>
      </c>
    </row>
    <row r="300" spans="1:46" ht="12.75">
      <c r="A300" s="2" t="s">
        <v>25</v>
      </c>
      <c r="C300" s="48" t="s">
        <v>816</v>
      </c>
      <c r="D300" s="2" t="s">
        <v>837</v>
      </c>
      <c r="E300" s="2" t="s">
        <v>10</v>
      </c>
      <c r="F300" s="2" t="s">
        <v>14</v>
      </c>
      <c r="G300" s="2">
        <v>0</v>
      </c>
      <c r="H300" s="2">
        <v>15</v>
      </c>
      <c r="I300" s="2">
        <v>0</v>
      </c>
      <c r="J300" s="2">
        <v>15</v>
      </c>
      <c r="K300" s="2">
        <v>0</v>
      </c>
      <c r="L300" s="2">
        <v>15</v>
      </c>
      <c r="M300" s="2">
        <v>-118.446191</v>
      </c>
      <c r="N300" s="2">
        <v>33.758516</v>
      </c>
      <c r="O300" s="2">
        <v>-72</v>
      </c>
      <c r="P300" s="2" t="s">
        <v>11</v>
      </c>
      <c r="Q300" s="2" t="s">
        <v>796</v>
      </c>
      <c r="R300" s="2">
        <v>12</v>
      </c>
      <c r="S300" s="2" t="str">
        <f t="shared" si="22"/>
        <v>PT4070-12</v>
      </c>
      <c r="T300" s="31" t="s">
        <v>12</v>
      </c>
      <c r="U300" s="2" t="s">
        <v>13</v>
      </c>
      <c r="V300" s="5">
        <v>0.06</v>
      </c>
      <c r="W300" s="5">
        <v>0.023</v>
      </c>
      <c r="X300" s="5">
        <v>0.039</v>
      </c>
      <c r="Y300" s="5">
        <v>0.02</v>
      </c>
      <c r="Z300" s="5">
        <v>3112</v>
      </c>
      <c r="AA300" s="5">
        <v>187</v>
      </c>
      <c r="AB300" s="5">
        <v>1813</v>
      </c>
      <c r="AC300" s="5">
        <v>41</v>
      </c>
      <c r="AD300" s="5">
        <v>2087</v>
      </c>
      <c r="AE300" s="5">
        <v>81</v>
      </c>
      <c r="AF300" s="5">
        <v>3022</v>
      </c>
      <c r="AG300" s="5">
        <v>61</v>
      </c>
      <c r="AH300" s="5">
        <v>402</v>
      </c>
      <c r="AI300" s="15">
        <v>1641</v>
      </c>
      <c r="AJ300" s="15">
        <v>922</v>
      </c>
      <c r="AK300" s="15">
        <v>1079</v>
      </c>
      <c r="AL300" s="15">
        <v>1534</v>
      </c>
      <c r="AM300" s="6">
        <v>18.3982445534456</v>
      </c>
      <c r="AN300" s="6">
        <v>5.86627551643182</v>
      </c>
      <c r="AO300" s="6">
        <v>79.6206313836528</v>
      </c>
      <c r="AP300" s="2" t="s">
        <v>14</v>
      </c>
      <c r="AQ300" s="2" t="s">
        <v>14</v>
      </c>
      <c r="AR300" s="2" t="s">
        <v>14</v>
      </c>
      <c r="AS300" s="2">
        <v>2003</v>
      </c>
      <c r="AT300" s="2">
        <v>2009</v>
      </c>
    </row>
    <row r="301" spans="1:46" ht="12.75">
      <c r="A301" s="2" t="s">
        <v>26</v>
      </c>
      <c r="C301" s="48" t="s">
        <v>816</v>
      </c>
      <c r="D301" s="2" t="s">
        <v>837</v>
      </c>
      <c r="E301" s="2" t="s">
        <v>10</v>
      </c>
      <c r="F301" s="2" t="s">
        <v>14</v>
      </c>
      <c r="G301" s="2">
        <v>0</v>
      </c>
      <c r="H301" s="2">
        <v>15</v>
      </c>
      <c r="I301" s="2">
        <v>0</v>
      </c>
      <c r="J301" s="2">
        <v>15</v>
      </c>
      <c r="K301" s="2">
        <v>0</v>
      </c>
      <c r="L301" s="2">
        <v>15</v>
      </c>
      <c r="M301" s="2">
        <v>-118.446191</v>
      </c>
      <c r="N301" s="2">
        <v>33.758516</v>
      </c>
      <c r="O301" s="2">
        <v>-72</v>
      </c>
      <c r="P301" s="2" t="s">
        <v>11</v>
      </c>
      <c r="Q301" s="2" t="s">
        <v>796</v>
      </c>
      <c r="R301" s="2">
        <v>13</v>
      </c>
      <c r="S301" s="2" t="str">
        <f t="shared" si="22"/>
        <v>PT4070-13</v>
      </c>
      <c r="T301" s="31" t="s">
        <v>12</v>
      </c>
      <c r="U301" s="2" t="s">
        <v>13</v>
      </c>
      <c r="V301" s="5">
        <v>0.072</v>
      </c>
      <c r="W301" s="5">
        <v>0.027</v>
      </c>
      <c r="X301" s="5">
        <v>0.052</v>
      </c>
      <c r="Y301" s="5">
        <v>0.028</v>
      </c>
      <c r="Z301" s="5">
        <v>3384</v>
      </c>
      <c r="AA301" s="5">
        <v>244</v>
      </c>
      <c r="AB301" s="5">
        <v>1883</v>
      </c>
      <c r="AC301" s="5">
        <v>50</v>
      </c>
      <c r="AD301" s="5">
        <v>1517</v>
      </c>
      <c r="AE301" s="5">
        <v>80</v>
      </c>
      <c r="AF301" s="5">
        <v>2124</v>
      </c>
      <c r="AG301" s="5">
        <v>60</v>
      </c>
      <c r="AH301" s="5">
        <v>369</v>
      </c>
      <c r="AI301" s="15">
        <v>1966</v>
      </c>
      <c r="AJ301" s="15">
        <v>1048</v>
      </c>
      <c r="AK301" s="15">
        <v>866</v>
      </c>
      <c r="AL301" s="15">
        <v>1184</v>
      </c>
      <c r="AM301" s="6">
        <v>34.7806215037819</v>
      </c>
      <c r="AN301" s="6">
        <v>12.5283683667796</v>
      </c>
      <c r="AO301" s="6">
        <v>129.733644168931</v>
      </c>
      <c r="AP301" s="2" t="s">
        <v>14</v>
      </c>
      <c r="AQ301" s="2" t="s">
        <v>14</v>
      </c>
      <c r="AR301" s="2" t="s">
        <v>14</v>
      </c>
      <c r="AS301" s="2">
        <v>2003</v>
      </c>
      <c r="AT301" s="2">
        <v>2009</v>
      </c>
    </row>
    <row r="302" spans="1:46" ht="12.75">
      <c r="A302" s="2" t="s">
        <v>27</v>
      </c>
      <c r="C302" s="48" t="s">
        <v>816</v>
      </c>
      <c r="D302" s="2" t="s">
        <v>837</v>
      </c>
      <c r="E302" s="2" t="s">
        <v>10</v>
      </c>
      <c r="F302" s="2" t="s">
        <v>14</v>
      </c>
      <c r="G302" s="2">
        <v>0</v>
      </c>
      <c r="H302" s="2">
        <v>15</v>
      </c>
      <c r="I302" s="2">
        <v>0</v>
      </c>
      <c r="J302" s="2">
        <v>15</v>
      </c>
      <c r="K302" s="2">
        <v>0</v>
      </c>
      <c r="L302" s="2">
        <v>15</v>
      </c>
      <c r="M302" s="2">
        <v>-118.446191</v>
      </c>
      <c r="N302" s="2">
        <v>33.758516</v>
      </c>
      <c r="O302" s="2">
        <v>-72</v>
      </c>
      <c r="P302" s="2" t="s">
        <v>11</v>
      </c>
      <c r="Q302" s="2" t="s">
        <v>796</v>
      </c>
      <c r="R302" s="2">
        <v>14</v>
      </c>
      <c r="S302" s="2" t="str">
        <f t="shared" si="22"/>
        <v>PT4070-14</v>
      </c>
      <c r="T302" s="31" t="s">
        <v>12</v>
      </c>
      <c r="U302" s="2" t="s">
        <v>13</v>
      </c>
      <c r="V302" s="5">
        <v>0.078</v>
      </c>
      <c r="W302" s="5">
        <v>0.031</v>
      </c>
      <c r="X302" s="5">
        <v>0.071</v>
      </c>
      <c r="Y302" s="5">
        <v>0.039</v>
      </c>
      <c r="Z302" s="5">
        <v>2456</v>
      </c>
      <c r="AA302" s="5">
        <v>193</v>
      </c>
      <c r="AB302" s="5">
        <v>1291</v>
      </c>
      <c r="AC302" s="5">
        <v>40</v>
      </c>
      <c r="AD302" s="5">
        <v>914</v>
      </c>
      <c r="AE302" s="5">
        <v>65</v>
      </c>
      <c r="AF302" s="5">
        <v>1123</v>
      </c>
      <c r="AG302" s="5">
        <v>44</v>
      </c>
      <c r="AH302" s="5">
        <v>376</v>
      </c>
      <c r="AI302" s="15">
        <v>1409</v>
      </c>
      <c r="AJ302" s="15">
        <v>708</v>
      </c>
      <c r="AK302" s="15">
        <v>521</v>
      </c>
      <c r="AL302" s="15">
        <v>621</v>
      </c>
      <c r="AM302" s="6">
        <v>46.0055230420481</v>
      </c>
      <c r="AN302" s="6">
        <v>17.4897435826926</v>
      </c>
      <c r="AO302" s="6">
        <v>162.963836728394</v>
      </c>
      <c r="AP302" s="2" t="s">
        <v>14</v>
      </c>
      <c r="AQ302" s="2" t="s">
        <v>14</v>
      </c>
      <c r="AR302" s="2" t="s">
        <v>14</v>
      </c>
      <c r="AS302" s="2">
        <v>2003</v>
      </c>
      <c r="AT302" s="2">
        <v>2009</v>
      </c>
    </row>
    <row r="303" spans="1:46" ht="12.75">
      <c r="A303" s="2" t="s">
        <v>28</v>
      </c>
      <c r="C303" s="48" t="s">
        <v>816</v>
      </c>
      <c r="D303" s="2" t="s">
        <v>837</v>
      </c>
      <c r="E303" s="2" t="s">
        <v>10</v>
      </c>
      <c r="F303" s="2" t="s">
        <v>14</v>
      </c>
      <c r="G303" s="2">
        <v>0</v>
      </c>
      <c r="H303" s="2">
        <v>15</v>
      </c>
      <c r="I303" s="2">
        <v>0</v>
      </c>
      <c r="J303" s="2">
        <v>15</v>
      </c>
      <c r="K303" s="2">
        <v>0</v>
      </c>
      <c r="L303" s="2">
        <v>15</v>
      </c>
      <c r="M303" s="2">
        <v>-118.446191</v>
      </c>
      <c r="N303" s="2">
        <v>33.758516</v>
      </c>
      <c r="O303" s="2">
        <v>-72</v>
      </c>
      <c r="P303" s="2" t="s">
        <v>11</v>
      </c>
      <c r="Q303" s="2" t="s">
        <v>796</v>
      </c>
      <c r="R303" s="2">
        <v>15</v>
      </c>
      <c r="S303" s="2" t="str">
        <f t="shared" si="22"/>
        <v>PT4070-15</v>
      </c>
      <c r="T303" s="31" t="s">
        <v>12</v>
      </c>
      <c r="U303" s="2" t="s">
        <v>13</v>
      </c>
      <c r="V303" s="5">
        <v>0.085</v>
      </c>
      <c r="W303" s="5">
        <v>0.035</v>
      </c>
      <c r="X303" s="5">
        <v>0.079</v>
      </c>
      <c r="Y303" s="5">
        <v>0.061</v>
      </c>
      <c r="Z303" s="5">
        <v>3205</v>
      </c>
      <c r="AA303" s="5">
        <v>273</v>
      </c>
      <c r="AB303" s="5">
        <v>1795</v>
      </c>
      <c r="AC303" s="5">
        <v>63</v>
      </c>
      <c r="AD303" s="5">
        <v>1000</v>
      </c>
      <c r="AE303" s="5">
        <v>79</v>
      </c>
      <c r="AF303" s="5">
        <v>1155</v>
      </c>
      <c r="AG303" s="5">
        <v>70</v>
      </c>
      <c r="AH303" s="5">
        <v>360</v>
      </c>
      <c r="AI303" s="15">
        <v>1932</v>
      </c>
      <c r="AJ303" s="15">
        <v>1032</v>
      </c>
      <c r="AK303" s="15">
        <v>599</v>
      </c>
      <c r="AL303" s="15">
        <v>681</v>
      </c>
      <c r="AM303" s="6">
        <v>62.2281611735944</v>
      </c>
      <c r="AN303" s="6">
        <v>25.0264667703716</v>
      </c>
      <c r="AO303" s="6">
        <v>204.903248732732</v>
      </c>
      <c r="AP303" s="2" t="s">
        <v>14</v>
      </c>
      <c r="AQ303" s="2" t="s">
        <v>14</v>
      </c>
      <c r="AR303" s="2" t="s">
        <v>14</v>
      </c>
      <c r="AS303" s="2">
        <v>2003</v>
      </c>
      <c r="AT303" s="2">
        <v>2009</v>
      </c>
    </row>
    <row r="304" spans="1:46" ht="12.75">
      <c r="A304" s="2" t="s">
        <v>30</v>
      </c>
      <c r="C304" s="48" t="s">
        <v>816</v>
      </c>
      <c r="D304" s="2" t="s">
        <v>837</v>
      </c>
      <c r="E304" s="2" t="s">
        <v>10</v>
      </c>
      <c r="F304" s="2" t="s">
        <v>14</v>
      </c>
      <c r="G304" s="2">
        <v>0</v>
      </c>
      <c r="H304" s="2">
        <v>15</v>
      </c>
      <c r="I304" s="2">
        <v>0</v>
      </c>
      <c r="J304" s="2">
        <v>15</v>
      </c>
      <c r="K304" s="2">
        <v>0</v>
      </c>
      <c r="L304" s="2">
        <v>15</v>
      </c>
      <c r="M304" s="2">
        <v>-118.446191</v>
      </c>
      <c r="N304" s="2">
        <v>33.758516</v>
      </c>
      <c r="O304" s="2">
        <v>-72</v>
      </c>
      <c r="P304" s="2" t="s">
        <v>11</v>
      </c>
      <c r="Q304" s="2" t="s">
        <v>796</v>
      </c>
      <c r="R304" s="2">
        <v>16</v>
      </c>
      <c r="S304" s="2" t="str">
        <f t="shared" si="22"/>
        <v>PT4070-16</v>
      </c>
      <c r="T304" s="31" t="s">
        <v>12</v>
      </c>
      <c r="U304" s="2" t="s">
        <v>13</v>
      </c>
      <c r="V304" s="5">
        <v>0.07</v>
      </c>
      <c r="W304" s="5">
        <v>0.027</v>
      </c>
      <c r="X304" s="5">
        <v>0.055</v>
      </c>
      <c r="Y304" s="5">
        <v>0.029</v>
      </c>
      <c r="Z304" s="5">
        <v>1986</v>
      </c>
      <c r="AA304" s="5">
        <v>138</v>
      </c>
      <c r="AB304" s="5">
        <v>1211</v>
      </c>
      <c r="AC304" s="5">
        <v>33</v>
      </c>
      <c r="AD304" s="5">
        <v>989</v>
      </c>
      <c r="AE304" s="5">
        <v>55</v>
      </c>
      <c r="AF304" s="5">
        <v>1446</v>
      </c>
      <c r="AG304" s="5">
        <v>41</v>
      </c>
      <c r="AH304" s="5">
        <v>379</v>
      </c>
      <c r="AI304" s="15">
        <v>1121</v>
      </c>
      <c r="AJ304" s="15">
        <v>656</v>
      </c>
      <c r="AK304" s="15">
        <v>551</v>
      </c>
      <c r="AL304" s="15">
        <v>785</v>
      </c>
      <c r="AM304" s="6">
        <v>31.5358543862213</v>
      </c>
      <c r="AN304" s="6">
        <v>11.1430526837601</v>
      </c>
      <c r="AO304" s="6">
        <v>120.298589311441</v>
      </c>
      <c r="AP304" s="2" t="s">
        <v>14</v>
      </c>
      <c r="AQ304" s="2" t="s">
        <v>14</v>
      </c>
      <c r="AR304" s="2" t="s">
        <v>14</v>
      </c>
      <c r="AS304" s="2">
        <v>2003</v>
      </c>
      <c r="AT304" s="2">
        <v>2009</v>
      </c>
    </row>
    <row r="305" spans="1:46" ht="12.75">
      <c r="A305" s="2" t="s">
        <v>31</v>
      </c>
      <c r="C305" s="48" t="s">
        <v>816</v>
      </c>
      <c r="D305" s="2" t="s">
        <v>837</v>
      </c>
      <c r="E305" s="2" t="s">
        <v>10</v>
      </c>
      <c r="F305" s="2" t="s">
        <v>14</v>
      </c>
      <c r="G305" s="2">
        <v>0</v>
      </c>
      <c r="H305" s="2">
        <v>15</v>
      </c>
      <c r="I305" s="2">
        <v>0</v>
      </c>
      <c r="J305" s="2">
        <v>15</v>
      </c>
      <c r="K305" s="2">
        <v>0</v>
      </c>
      <c r="L305" s="2">
        <v>15</v>
      </c>
      <c r="M305" s="2">
        <v>-118.446191</v>
      </c>
      <c r="N305" s="2">
        <v>33.758516</v>
      </c>
      <c r="O305" s="2">
        <v>-72</v>
      </c>
      <c r="P305" s="2" t="s">
        <v>11</v>
      </c>
      <c r="Q305" s="2" t="s">
        <v>796</v>
      </c>
      <c r="R305" s="2">
        <v>17</v>
      </c>
      <c r="S305" s="2" t="str">
        <f t="shared" si="22"/>
        <v>PT4070-17</v>
      </c>
      <c r="T305" s="31" t="s">
        <v>12</v>
      </c>
      <c r="U305" s="2" t="s">
        <v>13</v>
      </c>
      <c r="V305" s="5">
        <v>0.063</v>
      </c>
      <c r="W305" s="5">
        <v>0.024</v>
      </c>
      <c r="X305" s="5">
        <v>0.048</v>
      </c>
      <c r="Y305" s="5">
        <v>0.027</v>
      </c>
      <c r="Z305" s="5">
        <v>1934</v>
      </c>
      <c r="AA305" s="5">
        <v>122</v>
      </c>
      <c r="AB305" s="5">
        <v>1241</v>
      </c>
      <c r="AC305" s="5">
        <v>30</v>
      </c>
      <c r="AD305" s="5">
        <v>1017</v>
      </c>
      <c r="AE305" s="5">
        <v>49</v>
      </c>
      <c r="AF305" s="5">
        <v>1299</v>
      </c>
      <c r="AG305" s="5">
        <v>35</v>
      </c>
      <c r="AH305" s="5">
        <v>405</v>
      </c>
      <c r="AI305" s="15">
        <v>1015</v>
      </c>
      <c r="AJ305" s="15">
        <v>628</v>
      </c>
      <c r="AK305" s="15">
        <v>526</v>
      </c>
      <c r="AL305" s="15">
        <v>659</v>
      </c>
      <c r="AM305" s="6">
        <v>21.8158354784941</v>
      </c>
      <c r="AN305" s="6">
        <v>7.18712227742861</v>
      </c>
      <c r="AO305" s="6">
        <v>90.7287854166468</v>
      </c>
      <c r="AP305" s="2" t="s">
        <v>14</v>
      </c>
      <c r="AQ305" s="2" t="s">
        <v>14</v>
      </c>
      <c r="AR305" s="2" t="s">
        <v>14</v>
      </c>
      <c r="AS305" s="2">
        <v>2003</v>
      </c>
      <c r="AT305" s="2">
        <v>2009</v>
      </c>
    </row>
    <row r="306" spans="1:46" ht="12.75">
      <c r="A306" s="2" t="s">
        <v>32</v>
      </c>
      <c r="C306" s="48" t="s">
        <v>816</v>
      </c>
      <c r="D306" s="2" t="s">
        <v>837</v>
      </c>
      <c r="E306" s="2" t="s">
        <v>10</v>
      </c>
      <c r="F306" s="2" t="s">
        <v>14</v>
      </c>
      <c r="G306" s="2">
        <v>0</v>
      </c>
      <c r="H306" s="2">
        <v>15</v>
      </c>
      <c r="I306" s="2">
        <v>0</v>
      </c>
      <c r="J306" s="2">
        <v>15</v>
      </c>
      <c r="K306" s="2">
        <v>0</v>
      </c>
      <c r="L306" s="2">
        <v>15</v>
      </c>
      <c r="M306" s="2">
        <v>-118.446191</v>
      </c>
      <c r="N306" s="2">
        <v>33.758516</v>
      </c>
      <c r="O306" s="2">
        <v>-72</v>
      </c>
      <c r="P306" s="2" t="s">
        <v>11</v>
      </c>
      <c r="Q306" s="2" t="s">
        <v>796</v>
      </c>
      <c r="R306" s="2">
        <v>18</v>
      </c>
      <c r="S306" s="2" t="str">
        <f t="shared" si="22"/>
        <v>PT4070-18</v>
      </c>
      <c r="T306" s="31" t="s">
        <v>12</v>
      </c>
      <c r="U306" s="2" t="s">
        <v>13</v>
      </c>
      <c r="V306" s="5">
        <v>0.097</v>
      </c>
      <c r="W306" s="5">
        <v>0.04</v>
      </c>
      <c r="X306" s="5">
        <v>0.07</v>
      </c>
      <c r="Y306" s="5">
        <v>0.059</v>
      </c>
      <c r="Z306" s="5">
        <v>2176</v>
      </c>
      <c r="AA306" s="5">
        <v>212</v>
      </c>
      <c r="AB306" s="5">
        <v>1095</v>
      </c>
      <c r="AC306" s="5">
        <v>43</v>
      </c>
      <c r="AD306" s="5">
        <v>767</v>
      </c>
      <c r="AE306" s="5">
        <v>54</v>
      </c>
      <c r="AF306" s="5">
        <v>920</v>
      </c>
      <c r="AG306" s="5">
        <v>54</v>
      </c>
      <c r="AH306" s="5">
        <v>390</v>
      </c>
      <c r="AI306" s="15">
        <v>1225</v>
      </c>
      <c r="AJ306" s="15">
        <v>584</v>
      </c>
      <c r="AK306" s="15">
        <v>421</v>
      </c>
      <c r="AL306" s="15">
        <v>499</v>
      </c>
      <c r="AM306" s="6">
        <v>99.0193596956776</v>
      </c>
      <c r="AN306" s="6">
        <v>43.4009946173993</v>
      </c>
      <c r="AO306" s="6">
        <v>289.717975644131</v>
      </c>
      <c r="AP306" s="2" t="s">
        <v>14</v>
      </c>
      <c r="AQ306" s="2" t="s">
        <v>14</v>
      </c>
      <c r="AR306" s="2" t="s">
        <v>14</v>
      </c>
      <c r="AS306" s="2">
        <v>2003</v>
      </c>
      <c r="AT306" s="2">
        <v>2009</v>
      </c>
    </row>
    <row r="307" spans="1:46" ht="12.75">
      <c r="A307" s="2" t="s">
        <v>33</v>
      </c>
      <c r="C307" s="48" t="s">
        <v>816</v>
      </c>
      <c r="D307" s="2" t="s">
        <v>837</v>
      </c>
      <c r="E307" s="2" t="s">
        <v>10</v>
      </c>
      <c r="F307" s="2" t="s">
        <v>14</v>
      </c>
      <c r="G307" s="2">
        <v>0</v>
      </c>
      <c r="H307" s="2">
        <v>15</v>
      </c>
      <c r="I307" s="2">
        <v>0</v>
      </c>
      <c r="J307" s="2">
        <v>15</v>
      </c>
      <c r="K307" s="2">
        <v>0</v>
      </c>
      <c r="L307" s="2">
        <v>15</v>
      </c>
      <c r="M307" s="2">
        <v>-118.446191</v>
      </c>
      <c r="N307" s="2">
        <v>33.758516</v>
      </c>
      <c r="O307" s="2">
        <v>-72</v>
      </c>
      <c r="P307" s="2" t="s">
        <v>11</v>
      </c>
      <c r="Q307" s="2" t="s">
        <v>796</v>
      </c>
      <c r="R307" s="2">
        <v>19</v>
      </c>
      <c r="S307" s="2" t="str">
        <f t="shared" si="22"/>
        <v>PT4070-19</v>
      </c>
      <c r="T307" s="31" t="s">
        <v>12</v>
      </c>
      <c r="U307" s="2" t="s">
        <v>13</v>
      </c>
      <c r="V307" s="5">
        <v>0.072</v>
      </c>
      <c r="W307" s="5">
        <v>0.025</v>
      </c>
      <c r="X307" s="5">
        <v>0.029</v>
      </c>
      <c r="Y307" s="5">
        <v>0.025</v>
      </c>
      <c r="Z307" s="5">
        <v>3234</v>
      </c>
      <c r="AA307" s="5">
        <v>234</v>
      </c>
      <c r="AB307" s="5">
        <v>1670</v>
      </c>
      <c r="AC307" s="5">
        <v>41</v>
      </c>
      <c r="AD307" s="5">
        <v>2205</v>
      </c>
      <c r="AE307" s="5">
        <v>64</v>
      </c>
      <c r="AF307" s="5">
        <v>2689</v>
      </c>
      <c r="AG307" s="5">
        <v>67</v>
      </c>
      <c r="AH307" s="5">
        <v>383</v>
      </c>
      <c r="AI307" s="15">
        <v>1811</v>
      </c>
      <c r="AJ307" s="15">
        <v>893</v>
      </c>
      <c r="AK307" s="15">
        <v>1185</v>
      </c>
      <c r="AL307" s="15">
        <v>1439</v>
      </c>
      <c r="AM307" s="6">
        <v>34.7806215037819</v>
      </c>
      <c r="AN307" s="6">
        <v>12.5283683667796</v>
      </c>
      <c r="AO307" s="6">
        <v>129.733644168931</v>
      </c>
      <c r="AP307" s="2" t="s">
        <v>14</v>
      </c>
      <c r="AQ307" s="2" t="s">
        <v>14</v>
      </c>
      <c r="AR307" s="2" t="s">
        <v>14</v>
      </c>
      <c r="AS307" s="2">
        <v>2003</v>
      </c>
      <c r="AT307" s="2">
        <v>2009</v>
      </c>
    </row>
    <row r="308" spans="1:46" ht="12.75">
      <c r="A308" s="2" t="s">
        <v>34</v>
      </c>
      <c r="C308" s="48" t="s">
        <v>816</v>
      </c>
      <c r="D308" s="2" t="s">
        <v>837</v>
      </c>
      <c r="E308" s="2" t="s">
        <v>10</v>
      </c>
      <c r="F308" s="2" t="s">
        <v>14</v>
      </c>
      <c r="G308" s="2">
        <v>0</v>
      </c>
      <c r="H308" s="2">
        <v>15</v>
      </c>
      <c r="I308" s="2">
        <v>0</v>
      </c>
      <c r="J308" s="2">
        <v>15</v>
      </c>
      <c r="K308" s="2">
        <v>0</v>
      </c>
      <c r="L308" s="2">
        <v>15</v>
      </c>
      <c r="M308" s="2">
        <v>-118.446191</v>
      </c>
      <c r="N308" s="2">
        <v>33.758516</v>
      </c>
      <c r="O308" s="2">
        <v>-72</v>
      </c>
      <c r="P308" s="2" t="s">
        <v>11</v>
      </c>
      <c r="Q308" s="2" t="s">
        <v>796</v>
      </c>
      <c r="R308" s="2">
        <v>20</v>
      </c>
      <c r="S308" s="2" t="str">
        <f t="shared" si="22"/>
        <v>PT4070-20</v>
      </c>
      <c r="T308" s="31" t="s">
        <v>12</v>
      </c>
      <c r="U308" s="2" t="s">
        <v>13</v>
      </c>
      <c r="V308" s="5">
        <v>0.077</v>
      </c>
      <c r="W308" s="5">
        <v>0.031</v>
      </c>
      <c r="X308" s="5">
        <v>0.068</v>
      </c>
      <c r="Y308" s="5">
        <v>0.039</v>
      </c>
      <c r="Z308" s="5">
        <v>3242</v>
      </c>
      <c r="AA308" s="5">
        <v>181</v>
      </c>
      <c r="AB308" s="5">
        <v>1363</v>
      </c>
      <c r="AC308" s="5">
        <v>43</v>
      </c>
      <c r="AD308" s="5">
        <v>890</v>
      </c>
      <c r="AE308" s="5">
        <v>60</v>
      </c>
      <c r="AF308" s="5">
        <v>1069</v>
      </c>
      <c r="AG308" s="5">
        <v>414</v>
      </c>
      <c r="AH308" s="5">
        <v>383</v>
      </c>
      <c r="AI308" s="15">
        <v>1787</v>
      </c>
      <c r="AJ308" s="15">
        <v>734</v>
      </c>
      <c r="AK308" s="15">
        <v>496</v>
      </c>
      <c r="AL308" s="15">
        <v>774</v>
      </c>
      <c r="AM308" s="6">
        <v>43.9497397205436</v>
      </c>
      <c r="AN308" s="6">
        <v>16.573700812427</v>
      </c>
      <c r="AO308" s="6">
        <v>156.976630747741</v>
      </c>
      <c r="AP308" s="2" t="s">
        <v>14</v>
      </c>
      <c r="AQ308" s="2" t="s">
        <v>14</v>
      </c>
      <c r="AR308" s="2" t="s">
        <v>14</v>
      </c>
      <c r="AS308" s="2">
        <v>2003</v>
      </c>
      <c r="AT308" s="2">
        <v>2009</v>
      </c>
    </row>
    <row r="309" spans="1:46" ht="12.75">
      <c r="A309" s="2" t="s">
        <v>35</v>
      </c>
      <c r="C309" s="48" t="s">
        <v>816</v>
      </c>
      <c r="D309" s="2" t="s">
        <v>837</v>
      </c>
      <c r="E309" s="2" t="s">
        <v>10</v>
      </c>
      <c r="F309" s="2" t="s">
        <v>14</v>
      </c>
      <c r="G309" s="2">
        <v>0</v>
      </c>
      <c r="H309" s="2">
        <v>15</v>
      </c>
      <c r="I309" s="2">
        <v>0</v>
      </c>
      <c r="J309" s="2">
        <v>15</v>
      </c>
      <c r="K309" s="2">
        <v>0</v>
      </c>
      <c r="L309" s="2">
        <v>15</v>
      </c>
      <c r="M309" s="2">
        <v>-118.446191</v>
      </c>
      <c r="N309" s="2">
        <v>33.758516</v>
      </c>
      <c r="O309" s="2">
        <v>-72</v>
      </c>
      <c r="P309" s="2" t="s">
        <v>11</v>
      </c>
      <c r="Q309" s="2" t="s">
        <v>796</v>
      </c>
      <c r="R309" s="2">
        <v>21</v>
      </c>
      <c r="S309" s="2" t="str">
        <f t="shared" si="22"/>
        <v>PT4070-21</v>
      </c>
      <c r="T309" s="31" t="s">
        <v>12</v>
      </c>
      <c r="U309" s="2" t="s">
        <v>13</v>
      </c>
      <c r="V309" s="5">
        <v>0.072</v>
      </c>
      <c r="W309" s="5">
        <v>0.028</v>
      </c>
      <c r="X309" s="5">
        <v>0.054</v>
      </c>
      <c r="Y309" s="5">
        <v>0.032</v>
      </c>
      <c r="Z309" s="5">
        <v>1845</v>
      </c>
      <c r="AA309" s="5">
        <v>132</v>
      </c>
      <c r="AB309" s="5">
        <v>1156</v>
      </c>
      <c r="AC309" s="5">
        <v>33</v>
      </c>
      <c r="AD309" s="5">
        <v>889</v>
      </c>
      <c r="AE309" s="5">
        <v>48</v>
      </c>
      <c r="AF309" s="5">
        <v>1272</v>
      </c>
      <c r="AG309" s="5">
        <v>41</v>
      </c>
      <c r="AH309" s="5">
        <v>421</v>
      </c>
      <c r="AI309" s="15">
        <v>939</v>
      </c>
      <c r="AJ309" s="15">
        <v>565</v>
      </c>
      <c r="AK309" s="15">
        <v>445</v>
      </c>
      <c r="AL309" s="15">
        <v>624</v>
      </c>
      <c r="AM309" s="6">
        <v>34.7806215037819</v>
      </c>
      <c r="AN309" s="6">
        <v>12.5283683667796</v>
      </c>
      <c r="AO309" s="6">
        <v>129.733644168931</v>
      </c>
      <c r="AP309" s="2" t="s">
        <v>14</v>
      </c>
      <c r="AQ309" s="2" t="s">
        <v>14</v>
      </c>
      <c r="AR309" s="2" t="s">
        <v>14</v>
      </c>
      <c r="AS309" s="2">
        <v>2003</v>
      </c>
      <c r="AT309" s="2">
        <v>2009</v>
      </c>
    </row>
    <row r="310" spans="1:46" ht="12.75">
      <c r="A310" s="2" t="s">
        <v>36</v>
      </c>
      <c r="C310" s="48" t="s">
        <v>816</v>
      </c>
      <c r="D310" s="2" t="s">
        <v>837</v>
      </c>
      <c r="E310" s="2" t="s">
        <v>10</v>
      </c>
      <c r="F310" s="2" t="s">
        <v>14</v>
      </c>
      <c r="G310" s="2">
        <v>0</v>
      </c>
      <c r="H310" s="2">
        <v>15</v>
      </c>
      <c r="I310" s="2">
        <v>0</v>
      </c>
      <c r="J310" s="2">
        <v>15</v>
      </c>
      <c r="K310" s="2">
        <v>0</v>
      </c>
      <c r="L310" s="2">
        <v>15</v>
      </c>
      <c r="M310" s="2">
        <v>-118.446191</v>
      </c>
      <c r="N310" s="2">
        <v>33.758516</v>
      </c>
      <c r="O310" s="2">
        <v>-72</v>
      </c>
      <c r="P310" s="2" t="s">
        <v>11</v>
      </c>
      <c r="Q310" s="2" t="s">
        <v>796</v>
      </c>
      <c r="R310" s="2">
        <v>22</v>
      </c>
      <c r="S310" s="2" t="str">
        <f t="shared" si="22"/>
        <v>PT4070-22</v>
      </c>
      <c r="T310" s="31" t="s">
        <v>12</v>
      </c>
      <c r="U310" s="2" t="s">
        <v>13</v>
      </c>
      <c r="V310" s="5">
        <v>0.075</v>
      </c>
      <c r="W310" s="5">
        <v>0.031</v>
      </c>
      <c r="X310" s="5">
        <v>0.062</v>
      </c>
      <c r="Y310" s="5">
        <v>0.036</v>
      </c>
      <c r="Z310" s="5">
        <v>2426</v>
      </c>
      <c r="AA310" s="5">
        <v>183</v>
      </c>
      <c r="AB310" s="5">
        <v>1259</v>
      </c>
      <c r="AC310" s="5">
        <v>39</v>
      </c>
      <c r="AD310" s="5">
        <v>972</v>
      </c>
      <c r="AE310" s="5">
        <v>60</v>
      </c>
      <c r="AF310" s="5">
        <v>1380</v>
      </c>
      <c r="AG310" s="5">
        <v>49</v>
      </c>
      <c r="AH310" s="5">
        <v>405</v>
      </c>
      <c r="AI310" s="15">
        <v>1288</v>
      </c>
      <c r="AJ310" s="15">
        <v>641</v>
      </c>
      <c r="AK310" s="15">
        <v>510</v>
      </c>
      <c r="AL310" s="15">
        <v>706</v>
      </c>
      <c r="AM310" s="6">
        <v>40.1327339349958</v>
      </c>
      <c r="AN310" s="6">
        <v>14.8514023851669</v>
      </c>
      <c r="AO310" s="6">
        <v>145.438595785109</v>
      </c>
      <c r="AP310" s="2" t="s">
        <v>14</v>
      </c>
      <c r="AQ310" s="2" t="s">
        <v>14</v>
      </c>
      <c r="AR310" s="2" t="s">
        <v>14</v>
      </c>
      <c r="AS310" s="2">
        <v>2003</v>
      </c>
      <c r="AT310" s="2">
        <v>2009</v>
      </c>
    </row>
    <row r="311" spans="1:46" ht="12.75">
      <c r="A311" s="2" t="s">
        <v>37</v>
      </c>
      <c r="C311" s="48" t="s">
        <v>816</v>
      </c>
      <c r="D311" s="2" t="s">
        <v>837</v>
      </c>
      <c r="E311" s="2" t="s">
        <v>10</v>
      </c>
      <c r="F311" s="2" t="s">
        <v>14</v>
      </c>
      <c r="G311" s="2">
        <v>0</v>
      </c>
      <c r="H311" s="2">
        <v>15</v>
      </c>
      <c r="I311" s="2">
        <v>0</v>
      </c>
      <c r="J311" s="2">
        <v>15</v>
      </c>
      <c r="K311" s="2">
        <v>0</v>
      </c>
      <c r="L311" s="2">
        <v>15</v>
      </c>
      <c r="M311" s="2">
        <v>-118.446191</v>
      </c>
      <c r="N311" s="2">
        <v>33.758516</v>
      </c>
      <c r="O311" s="2">
        <v>-72</v>
      </c>
      <c r="P311" s="2" t="s">
        <v>11</v>
      </c>
      <c r="Q311" s="2" t="s">
        <v>796</v>
      </c>
      <c r="R311" s="2">
        <v>23</v>
      </c>
      <c r="S311" s="2" t="str">
        <f t="shared" si="22"/>
        <v>PT4070-23</v>
      </c>
      <c r="T311" s="31" t="s">
        <v>12</v>
      </c>
      <c r="U311" s="2" t="s">
        <v>13</v>
      </c>
      <c r="V311" s="5">
        <v>0.071</v>
      </c>
      <c r="W311" s="5">
        <v>0.024</v>
      </c>
      <c r="X311" s="5">
        <v>0.057</v>
      </c>
      <c r="Y311" s="5">
        <v>0.028</v>
      </c>
      <c r="Z311" s="5">
        <v>3695</v>
      </c>
      <c r="AA311" s="5">
        <v>280</v>
      </c>
      <c r="AB311" s="5">
        <v>2028</v>
      </c>
      <c r="AC311" s="5">
        <v>48</v>
      </c>
      <c r="AD311" s="5">
        <v>1511</v>
      </c>
      <c r="AE311" s="5">
        <v>86</v>
      </c>
      <c r="AF311" s="5">
        <v>2110</v>
      </c>
      <c r="AG311" s="5">
        <v>59</v>
      </c>
      <c r="AH311" s="5">
        <v>407</v>
      </c>
      <c r="AI311" s="15">
        <v>1953</v>
      </c>
      <c r="AJ311" s="15">
        <v>1020</v>
      </c>
      <c r="AK311" s="15">
        <v>785</v>
      </c>
      <c r="AL311" s="15">
        <v>1066</v>
      </c>
      <c r="AM311" s="6">
        <v>33.138191719407</v>
      </c>
      <c r="AN311" s="6">
        <v>11.8207307158296</v>
      </c>
      <c r="AO311" s="6">
        <v>124.960279739983</v>
      </c>
      <c r="AP311" s="2" t="s">
        <v>14</v>
      </c>
      <c r="AQ311" s="2" t="s">
        <v>14</v>
      </c>
      <c r="AR311" s="2" t="s">
        <v>14</v>
      </c>
      <c r="AS311" s="2">
        <v>2003</v>
      </c>
      <c r="AT311" s="2">
        <v>2009</v>
      </c>
    </row>
    <row r="312" spans="1:46" ht="12.75">
      <c r="A312" s="2" t="s">
        <v>38</v>
      </c>
      <c r="C312" s="48" t="s">
        <v>816</v>
      </c>
      <c r="D312" s="2" t="s">
        <v>837</v>
      </c>
      <c r="E312" s="2" t="s">
        <v>10</v>
      </c>
      <c r="F312" s="2" t="s">
        <v>14</v>
      </c>
      <c r="G312" s="2">
        <v>0</v>
      </c>
      <c r="H312" s="2">
        <v>15</v>
      </c>
      <c r="I312" s="2">
        <v>0</v>
      </c>
      <c r="J312" s="2">
        <v>15</v>
      </c>
      <c r="K312" s="2">
        <v>0</v>
      </c>
      <c r="L312" s="2">
        <v>15</v>
      </c>
      <c r="M312" s="2">
        <v>-118.446191</v>
      </c>
      <c r="N312" s="2">
        <v>33.758516</v>
      </c>
      <c r="O312" s="2">
        <v>-72</v>
      </c>
      <c r="P312" s="2" t="s">
        <v>11</v>
      </c>
      <c r="Q312" s="2" t="s">
        <v>796</v>
      </c>
      <c r="R312" s="2">
        <v>24</v>
      </c>
      <c r="S312" s="2" t="str">
        <f t="shared" si="22"/>
        <v>PT4070-24</v>
      </c>
      <c r="T312" s="31" t="s">
        <v>12</v>
      </c>
      <c r="U312" s="2" t="s">
        <v>13</v>
      </c>
      <c r="V312" s="5">
        <v>0.063</v>
      </c>
      <c r="W312" s="5">
        <v>0.022</v>
      </c>
      <c r="X312" s="5">
        <v>0.048</v>
      </c>
      <c r="Y312" s="5">
        <v>0.023</v>
      </c>
      <c r="Z312" s="5">
        <v>3228</v>
      </c>
      <c r="AA312" s="5">
        <v>204</v>
      </c>
      <c r="AB312" s="5">
        <v>1917</v>
      </c>
      <c r="AC312" s="5">
        <v>42</v>
      </c>
      <c r="AD312" s="5">
        <v>1537</v>
      </c>
      <c r="AE312" s="5">
        <v>74</v>
      </c>
      <c r="AF312" s="5">
        <v>2249</v>
      </c>
      <c r="AG312" s="5">
        <v>51</v>
      </c>
      <c r="AH312" s="5">
        <v>412</v>
      </c>
      <c r="AI312" s="15">
        <v>1666</v>
      </c>
      <c r="AJ312" s="15">
        <v>951</v>
      </c>
      <c r="AK312" s="15">
        <v>782</v>
      </c>
      <c r="AL312" s="15">
        <v>1117</v>
      </c>
      <c r="AM312" s="6">
        <v>21.8158354784941</v>
      </c>
      <c r="AN312" s="6">
        <v>7.18712227742861</v>
      </c>
      <c r="AO312" s="6">
        <v>90.7287854166468</v>
      </c>
      <c r="AP312" s="2" t="s">
        <v>14</v>
      </c>
      <c r="AQ312" s="2" t="s">
        <v>14</v>
      </c>
      <c r="AR312" s="2" t="s">
        <v>14</v>
      </c>
      <c r="AS312" s="2">
        <v>2003</v>
      </c>
      <c r="AT312" s="2">
        <v>2009</v>
      </c>
    </row>
    <row r="313" spans="1:46" ht="12.75">
      <c r="A313" s="2" t="s">
        <v>39</v>
      </c>
      <c r="C313" s="48" t="s">
        <v>816</v>
      </c>
      <c r="D313" s="2" t="s">
        <v>837</v>
      </c>
      <c r="E313" s="2" t="s">
        <v>10</v>
      </c>
      <c r="F313" s="2" t="s">
        <v>14</v>
      </c>
      <c r="G313" s="2">
        <v>0</v>
      </c>
      <c r="H313" s="2">
        <v>15</v>
      </c>
      <c r="I313" s="2">
        <v>0</v>
      </c>
      <c r="J313" s="2">
        <v>15</v>
      </c>
      <c r="K313" s="2">
        <v>0</v>
      </c>
      <c r="L313" s="2">
        <v>15</v>
      </c>
      <c r="M313" s="2">
        <v>-118.446191</v>
      </c>
      <c r="N313" s="2">
        <v>33.758516</v>
      </c>
      <c r="O313" s="2">
        <v>-72</v>
      </c>
      <c r="P313" s="2" t="s">
        <v>11</v>
      </c>
      <c r="Q313" s="2" t="s">
        <v>796</v>
      </c>
      <c r="R313" s="2">
        <v>25</v>
      </c>
      <c r="S313" s="2" t="str">
        <f t="shared" si="22"/>
        <v>PT4070-25</v>
      </c>
      <c r="T313" s="31" t="s">
        <v>12</v>
      </c>
      <c r="U313" s="2" t="s">
        <v>13</v>
      </c>
      <c r="V313" s="5">
        <v>0.081</v>
      </c>
      <c r="W313" s="5">
        <v>0.033</v>
      </c>
      <c r="X313" s="5">
        <v>0.071</v>
      </c>
      <c r="Y313" s="5">
        <v>0.04</v>
      </c>
      <c r="Z313" s="5">
        <v>2245</v>
      </c>
      <c r="AA313" s="5">
        <v>183</v>
      </c>
      <c r="AB313" s="5">
        <v>1182</v>
      </c>
      <c r="AC313" s="5">
        <v>38</v>
      </c>
      <c r="AD313" s="5">
        <v>881</v>
      </c>
      <c r="AE313" s="5">
        <v>63</v>
      </c>
      <c r="AF313" s="5">
        <v>1130</v>
      </c>
      <c r="AG313" s="5">
        <v>45</v>
      </c>
      <c r="AH313" s="5">
        <v>439</v>
      </c>
      <c r="AI313" s="15">
        <v>1106</v>
      </c>
      <c r="AJ313" s="15">
        <v>556</v>
      </c>
      <c r="AK313" s="15">
        <v>430</v>
      </c>
      <c r="AL313" s="15">
        <v>535</v>
      </c>
      <c r="AM313" s="6">
        <v>52.4559171978264</v>
      </c>
      <c r="AN313" s="6">
        <v>20.4700796033557</v>
      </c>
      <c r="AO313" s="6">
        <v>180.892534586123</v>
      </c>
      <c r="AP313" s="2" t="s">
        <v>14</v>
      </c>
      <c r="AQ313" s="2" t="s">
        <v>14</v>
      </c>
      <c r="AR313" s="2" t="s">
        <v>14</v>
      </c>
      <c r="AS313" s="2">
        <v>2003</v>
      </c>
      <c r="AT313" s="2">
        <v>2009</v>
      </c>
    </row>
    <row r="314" spans="1:46" ht="12.75">
      <c r="A314" s="2" t="s">
        <v>250</v>
      </c>
      <c r="C314" s="48" t="s">
        <v>816</v>
      </c>
      <c r="D314" s="2" t="s">
        <v>829</v>
      </c>
      <c r="E314" s="2" t="s">
        <v>251</v>
      </c>
      <c r="F314" s="2" t="s">
        <v>14</v>
      </c>
      <c r="G314" s="2">
        <v>0</v>
      </c>
      <c r="H314" s="2">
        <v>12</v>
      </c>
      <c r="I314" s="2">
        <v>0</v>
      </c>
      <c r="J314" s="2">
        <v>12</v>
      </c>
      <c r="K314" s="2">
        <v>0</v>
      </c>
      <c r="L314" s="2">
        <v>12</v>
      </c>
      <c r="M314" s="2">
        <v>-118.130697</v>
      </c>
      <c r="N314" s="2">
        <v>33.659615</v>
      </c>
      <c r="O314" s="2">
        <v>-29</v>
      </c>
      <c r="P314" s="2" t="s">
        <v>11</v>
      </c>
      <c r="Q314" s="2" t="s">
        <v>796</v>
      </c>
      <c r="R314" s="2">
        <v>1</v>
      </c>
      <c r="S314" s="2" t="str">
        <f t="shared" si="22"/>
        <v>PT4090-1</v>
      </c>
      <c r="T314" s="31" t="s">
        <v>12</v>
      </c>
      <c r="U314" s="2" t="s">
        <v>13</v>
      </c>
      <c r="V314" s="5">
        <v>0.097</v>
      </c>
      <c r="W314" s="5">
        <v>0.039</v>
      </c>
      <c r="X314" s="5">
        <v>0.094</v>
      </c>
      <c r="Y314" s="5">
        <v>0.044</v>
      </c>
      <c r="Z314" s="5">
        <v>1385</v>
      </c>
      <c r="AA314" s="5">
        <v>134</v>
      </c>
      <c r="AB314" s="5">
        <v>728</v>
      </c>
      <c r="AC314" s="5">
        <v>28</v>
      </c>
      <c r="AD314" s="5">
        <v>522</v>
      </c>
      <c r="AE314" s="5">
        <v>49</v>
      </c>
      <c r="AF314" s="5">
        <v>604</v>
      </c>
      <c r="AG314" s="5">
        <v>26</v>
      </c>
      <c r="AH314" s="5">
        <v>427</v>
      </c>
      <c r="AI314" s="15">
        <v>711</v>
      </c>
      <c r="AJ314" s="15">
        <v>354</v>
      </c>
      <c r="AK314" s="15">
        <v>267</v>
      </c>
      <c r="AL314" s="15">
        <v>295</v>
      </c>
      <c r="AM314" s="6">
        <v>99.0193596956776</v>
      </c>
      <c r="AN314" s="6">
        <v>43.4009946173993</v>
      </c>
      <c r="AO314" s="6">
        <v>289.717975644131</v>
      </c>
      <c r="AP314" s="2" t="s">
        <v>14</v>
      </c>
      <c r="AQ314" s="2" t="s">
        <v>14</v>
      </c>
      <c r="AR314" s="2" t="s">
        <v>14</v>
      </c>
      <c r="AS314" s="2">
        <v>2003</v>
      </c>
      <c r="AT314" s="2">
        <v>2009</v>
      </c>
    </row>
    <row r="315" spans="1:46" ht="12.75">
      <c r="A315" s="2" t="s">
        <v>252</v>
      </c>
      <c r="C315" s="48" t="s">
        <v>816</v>
      </c>
      <c r="D315" s="2" t="s">
        <v>829</v>
      </c>
      <c r="E315" s="2" t="s">
        <v>251</v>
      </c>
      <c r="F315" s="2" t="s">
        <v>14</v>
      </c>
      <c r="G315" s="2">
        <v>0</v>
      </c>
      <c r="H315" s="2">
        <v>12</v>
      </c>
      <c r="I315" s="2">
        <v>0</v>
      </c>
      <c r="J315" s="2">
        <v>12</v>
      </c>
      <c r="K315" s="2">
        <v>0</v>
      </c>
      <c r="L315" s="2">
        <v>12</v>
      </c>
      <c r="M315" s="2">
        <v>-118.130697</v>
      </c>
      <c r="N315" s="2">
        <v>33.659615</v>
      </c>
      <c r="O315" s="2">
        <v>-29</v>
      </c>
      <c r="P315" s="2" t="s">
        <v>11</v>
      </c>
      <c r="Q315" s="2" t="s">
        <v>796</v>
      </c>
      <c r="R315" s="2">
        <v>2</v>
      </c>
      <c r="S315" s="2" t="str">
        <f t="shared" si="22"/>
        <v>PT4090-2</v>
      </c>
      <c r="T315" s="31" t="s">
        <v>12</v>
      </c>
      <c r="U315" s="2" t="s">
        <v>13</v>
      </c>
      <c r="V315" s="5">
        <v>0.097</v>
      </c>
      <c r="W315" s="5">
        <v>0.038</v>
      </c>
      <c r="X315" s="5">
        <v>0.11</v>
      </c>
      <c r="Y315" s="5">
        <v>0.048</v>
      </c>
      <c r="Z315" s="5">
        <v>1039</v>
      </c>
      <c r="AA315" s="5">
        <v>101</v>
      </c>
      <c r="AB315" s="5">
        <v>552</v>
      </c>
      <c r="AC315" s="5">
        <v>21</v>
      </c>
      <c r="AD315" s="5">
        <v>396</v>
      </c>
      <c r="AE315" s="5">
        <v>43</v>
      </c>
      <c r="AF315" s="5">
        <v>460</v>
      </c>
      <c r="AG315" s="5">
        <v>22</v>
      </c>
      <c r="AH315" s="5">
        <v>418</v>
      </c>
      <c r="AI315" s="15">
        <v>545</v>
      </c>
      <c r="AJ315" s="15">
        <v>274</v>
      </c>
      <c r="AK315" s="15">
        <v>210</v>
      </c>
      <c r="AL315" s="15">
        <v>231</v>
      </c>
      <c r="AM315" s="6">
        <v>99.0193596956776</v>
      </c>
      <c r="AN315" s="6">
        <v>43.4009946173993</v>
      </c>
      <c r="AO315" s="6">
        <v>289.717975644131</v>
      </c>
      <c r="AP315" s="2" t="s">
        <v>14</v>
      </c>
      <c r="AQ315" s="2" t="s">
        <v>14</v>
      </c>
      <c r="AR315" s="2" t="s">
        <v>14</v>
      </c>
      <c r="AS315" s="2">
        <v>2003</v>
      </c>
      <c r="AT315" s="2">
        <v>2009</v>
      </c>
    </row>
    <row r="316" spans="1:46" ht="12.75">
      <c r="A316" s="2" t="s">
        <v>253</v>
      </c>
      <c r="C316" s="48" t="s">
        <v>816</v>
      </c>
      <c r="D316" s="2" t="s">
        <v>829</v>
      </c>
      <c r="E316" s="2" t="s">
        <v>251</v>
      </c>
      <c r="F316" s="2" t="s">
        <v>14</v>
      </c>
      <c r="G316" s="2">
        <v>0</v>
      </c>
      <c r="H316" s="2">
        <v>12</v>
      </c>
      <c r="I316" s="2">
        <v>0</v>
      </c>
      <c r="J316" s="2">
        <v>12</v>
      </c>
      <c r="K316" s="2">
        <v>0</v>
      </c>
      <c r="L316" s="2">
        <v>12</v>
      </c>
      <c r="M316" s="2">
        <v>-118.130697</v>
      </c>
      <c r="N316" s="2">
        <v>33.659615</v>
      </c>
      <c r="O316" s="2">
        <v>-29</v>
      </c>
      <c r="P316" s="2" t="s">
        <v>11</v>
      </c>
      <c r="Q316" s="2" t="s">
        <v>796</v>
      </c>
      <c r="R316" s="2">
        <v>3</v>
      </c>
      <c r="S316" s="2" t="str">
        <f t="shared" si="22"/>
        <v>PT4090-3</v>
      </c>
      <c r="T316" s="31" t="s">
        <v>12</v>
      </c>
      <c r="U316" s="2" t="s">
        <v>13</v>
      </c>
      <c r="V316" s="5">
        <v>0.093</v>
      </c>
      <c r="W316" s="5">
        <v>0.036</v>
      </c>
      <c r="X316" s="5">
        <v>0.105</v>
      </c>
      <c r="Y316" s="5">
        <v>0.046</v>
      </c>
      <c r="Z316" s="5">
        <v>996</v>
      </c>
      <c r="AA316" s="5">
        <v>92</v>
      </c>
      <c r="AB316" s="5">
        <v>539</v>
      </c>
      <c r="AC316" s="5">
        <v>19</v>
      </c>
      <c r="AD316" s="5">
        <v>386</v>
      </c>
      <c r="AE316" s="5">
        <v>41</v>
      </c>
      <c r="AF316" s="5">
        <v>441</v>
      </c>
      <c r="AG316" s="5">
        <v>20</v>
      </c>
      <c r="AH316" s="5">
        <v>455</v>
      </c>
      <c r="AI316" s="15">
        <v>478</v>
      </c>
      <c r="AJ316" s="15">
        <v>245</v>
      </c>
      <c r="AK316" s="15">
        <v>188</v>
      </c>
      <c r="AL316" s="15">
        <v>203</v>
      </c>
      <c r="AM316" s="6">
        <v>85.4074931846522</v>
      </c>
      <c r="AN316" s="6">
        <v>36.4143306151776</v>
      </c>
      <c r="AO316" s="6">
        <v>259.450286878451</v>
      </c>
      <c r="AP316" s="2" t="s">
        <v>14</v>
      </c>
      <c r="AQ316" s="2" t="s">
        <v>14</v>
      </c>
      <c r="AR316" s="2" t="s">
        <v>14</v>
      </c>
      <c r="AS316" s="2">
        <v>2003</v>
      </c>
      <c r="AT316" s="2">
        <v>2009</v>
      </c>
    </row>
    <row r="317" spans="1:46" ht="12.75">
      <c r="A317" s="2" t="s">
        <v>254</v>
      </c>
      <c r="C317" s="48" t="s">
        <v>816</v>
      </c>
      <c r="D317" s="2" t="s">
        <v>829</v>
      </c>
      <c r="E317" s="2" t="s">
        <v>251</v>
      </c>
      <c r="F317" s="2" t="s">
        <v>14</v>
      </c>
      <c r="G317" s="2">
        <v>0</v>
      </c>
      <c r="H317" s="2">
        <v>12</v>
      </c>
      <c r="I317" s="2">
        <v>0</v>
      </c>
      <c r="J317" s="2">
        <v>12</v>
      </c>
      <c r="K317" s="2">
        <v>0</v>
      </c>
      <c r="L317" s="2">
        <v>12</v>
      </c>
      <c r="M317" s="2">
        <v>-118.130697</v>
      </c>
      <c r="N317" s="2">
        <v>33.659615</v>
      </c>
      <c r="O317" s="2">
        <v>-29</v>
      </c>
      <c r="P317" s="2" t="s">
        <v>11</v>
      </c>
      <c r="Q317" s="2" t="s">
        <v>796</v>
      </c>
      <c r="R317" s="2">
        <v>4</v>
      </c>
      <c r="S317" s="2" t="str">
        <f t="shared" si="22"/>
        <v>PT4090-4</v>
      </c>
      <c r="T317" s="31" t="s">
        <v>12</v>
      </c>
      <c r="U317" s="2" t="s">
        <v>13</v>
      </c>
      <c r="V317" s="5">
        <v>0.28</v>
      </c>
      <c r="W317" s="5">
        <v>0.102</v>
      </c>
      <c r="X317" s="5">
        <v>0.303</v>
      </c>
      <c r="Y317" s="5">
        <v>0.18</v>
      </c>
      <c r="Z317" s="5">
        <v>1238</v>
      </c>
      <c r="AA317" s="5">
        <v>346</v>
      </c>
      <c r="AB317" s="5">
        <v>793</v>
      </c>
      <c r="AC317" s="5">
        <v>81</v>
      </c>
      <c r="AD317" s="5">
        <v>408</v>
      </c>
      <c r="AE317" s="5">
        <v>123</v>
      </c>
      <c r="AF317" s="5">
        <v>715</v>
      </c>
      <c r="AG317" s="5">
        <v>129</v>
      </c>
      <c r="AH317" s="5">
        <v>416</v>
      </c>
      <c r="AI317" s="15">
        <v>762</v>
      </c>
      <c r="AJ317" s="15">
        <v>420</v>
      </c>
      <c r="AK317" s="15">
        <v>255</v>
      </c>
      <c r="AL317" s="15">
        <v>406</v>
      </c>
      <c r="AM317" s="6">
        <v>3994.03485763189</v>
      </c>
      <c r="AN317" s="6">
        <v>3282.03700109886</v>
      </c>
      <c r="AO317" s="6">
        <v>5215.9129245622</v>
      </c>
      <c r="AP317" s="2" t="s">
        <v>14</v>
      </c>
      <c r="AQ317" s="2" t="s">
        <v>14</v>
      </c>
      <c r="AR317" s="2" t="s">
        <v>14</v>
      </c>
      <c r="AS317" s="2">
        <v>2003</v>
      </c>
      <c r="AT317" s="2">
        <v>2009</v>
      </c>
    </row>
    <row r="318" spans="1:46" ht="12.75">
      <c r="A318" s="2" t="s">
        <v>92</v>
      </c>
      <c r="C318" s="48" t="s">
        <v>816</v>
      </c>
      <c r="D318" s="2" t="s">
        <v>836</v>
      </c>
      <c r="E318" s="2" t="s">
        <v>93</v>
      </c>
      <c r="F318" s="2" t="s">
        <v>14</v>
      </c>
      <c r="G318" s="2">
        <v>0</v>
      </c>
      <c r="H318" s="2">
        <v>8.5</v>
      </c>
      <c r="I318" s="2">
        <v>0</v>
      </c>
      <c r="J318" s="2">
        <v>8.5</v>
      </c>
      <c r="K318" s="2">
        <v>0</v>
      </c>
      <c r="L318" s="2">
        <v>8.5</v>
      </c>
      <c r="M318" s="2">
        <v>-119.843311</v>
      </c>
      <c r="N318" s="2">
        <v>34.400081</v>
      </c>
      <c r="O318" s="2">
        <v>-18.8</v>
      </c>
      <c r="P318" s="2" t="s">
        <v>11</v>
      </c>
      <c r="Q318" s="2" t="s">
        <v>796</v>
      </c>
      <c r="R318" s="2">
        <v>1</v>
      </c>
      <c r="S318" s="2" t="str">
        <f t="shared" si="22"/>
        <v>PT4119-1</v>
      </c>
      <c r="T318" s="31" t="s">
        <v>12</v>
      </c>
      <c r="U318" s="2" t="s">
        <v>13</v>
      </c>
      <c r="V318" s="5">
        <v>0.267</v>
      </c>
      <c r="W318" s="5">
        <v>0.082</v>
      </c>
      <c r="X318" s="5">
        <v>0.358</v>
      </c>
      <c r="Y318" s="5">
        <v>0.15</v>
      </c>
      <c r="Z318" s="5">
        <v>2050</v>
      </c>
      <c r="AA318" s="5">
        <v>548</v>
      </c>
      <c r="AB318" s="5">
        <v>1268</v>
      </c>
      <c r="AC318" s="5">
        <v>104</v>
      </c>
      <c r="AD318" s="5">
        <v>568</v>
      </c>
      <c r="AE318" s="5">
        <v>203</v>
      </c>
      <c r="AF318" s="5">
        <v>1195</v>
      </c>
      <c r="AG318" s="5">
        <v>180</v>
      </c>
      <c r="AH318" s="5">
        <v>340</v>
      </c>
      <c r="AI318" s="15">
        <v>1528</v>
      </c>
      <c r="AJ318" s="15">
        <v>807</v>
      </c>
      <c r="AK318" s="15">
        <v>454</v>
      </c>
      <c r="AL318" s="15">
        <v>809</v>
      </c>
      <c r="AM318" s="6">
        <v>3031</v>
      </c>
      <c r="AN318" s="6">
        <v>2895</v>
      </c>
      <c r="AO318" s="6">
        <v>3191</v>
      </c>
      <c r="AP318" s="44">
        <v>-1182</v>
      </c>
      <c r="AQ318" s="44">
        <v>-886</v>
      </c>
      <c r="AR318" s="44">
        <v>-1022</v>
      </c>
      <c r="AS318" s="2">
        <v>2003</v>
      </c>
      <c r="AT318" s="2">
        <v>2009</v>
      </c>
    </row>
    <row r="319" spans="1:46" ht="12.75">
      <c r="A319" s="2" t="s">
        <v>94</v>
      </c>
      <c r="C319" s="48" t="s">
        <v>816</v>
      </c>
      <c r="D319" s="2" t="s">
        <v>836</v>
      </c>
      <c r="E319" s="2" t="s">
        <v>93</v>
      </c>
      <c r="F319" s="2" t="s">
        <v>14</v>
      </c>
      <c r="G319" s="2">
        <v>0</v>
      </c>
      <c r="H319" s="2">
        <v>8.5</v>
      </c>
      <c r="I319" s="2">
        <v>0</v>
      </c>
      <c r="J319" s="2">
        <v>8.5</v>
      </c>
      <c r="K319" s="2">
        <v>0</v>
      </c>
      <c r="L319" s="2">
        <v>8.5</v>
      </c>
      <c r="M319" s="2">
        <v>-119.843311</v>
      </c>
      <c r="N319" s="2">
        <v>34.400081</v>
      </c>
      <c r="O319" s="2">
        <v>-18.8</v>
      </c>
      <c r="P319" s="2" t="s">
        <v>11</v>
      </c>
      <c r="Q319" s="2" t="s">
        <v>796</v>
      </c>
      <c r="R319" s="2">
        <v>2</v>
      </c>
      <c r="S319" s="2" t="str">
        <f t="shared" si="22"/>
        <v>PT4119-2</v>
      </c>
      <c r="T319" s="31" t="s">
        <v>12</v>
      </c>
      <c r="U319" s="2" t="s">
        <v>13</v>
      </c>
      <c r="V319" s="5">
        <v>0.055</v>
      </c>
      <c r="W319" s="5">
        <v>0.02</v>
      </c>
      <c r="X319" s="5">
        <v>0.025</v>
      </c>
      <c r="Y319" s="5">
        <v>0.023</v>
      </c>
      <c r="Z319" s="5">
        <v>2844</v>
      </c>
      <c r="AA319" s="5">
        <v>154</v>
      </c>
      <c r="AB319" s="5">
        <v>1686</v>
      </c>
      <c r="AC319" s="5">
        <v>33.5</v>
      </c>
      <c r="AD319" s="5">
        <v>1991</v>
      </c>
      <c r="AE319" s="5">
        <v>48.5</v>
      </c>
      <c r="AF319" s="5">
        <v>2350</v>
      </c>
      <c r="AG319" s="5">
        <v>53.5</v>
      </c>
      <c r="AH319" s="5">
        <v>401.5</v>
      </c>
      <c r="AI319" s="15">
        <v>1493.953</v>
      </c>
      <c r="AJ319" s="15">
        <v>856.72</v>
      </c>
      <c r="AK319" s="15">
        <v>1016.609</v>
      </c>
      <c r="AL319" s="15">
        <v>1198.104</v>
      </c>
      <c r="AM319" s="6">
        <v>13.5901982265072</v>
      </c>
      <c r="AN319" s="6">
        <v>4.09073931265134</v>
      </c>
      <c r="AO319" s="6">
        <v>63.0773994872446</v>
      </c>
      <c r="AP319" s="2" t="s">
        <v>14</v>
      </c>
      <c r="AQ319" s="2" t="s">
        <v>14</v>
      </c>
      <c r="AR319" s="2" t="s">
        <v>14</v>
      </c>
      <c r="AS319" s="2">
        <v>2003</v>
      </c>
      <c r="AT319" s="2">
        <v>2009</v>
      </c>
    </row>
    <row r="320" spans="1:46" ht="12.75">
      <c r="A320" s="2" t="s">
        <v>95</v>
      </c>
      <c r="C320" s="48" t="s">
        <v>816</v>
      </c>
      <c r="D320" s="2" t="s">
        <v>836</v>
      </c>
      <c r="E320" s="2" t="s">
        <v>93</v>
      </c>
      <c r="F320" s="2" t="s">
        <v>14</v>
      </c>
      <c r="G320" s="2">
        <v>0</v>
      </c>
      <c r="H320" s="2">
        <v>8.5</v>
      </c>
      <c r="I320" s="2">
        <v>0</v>
      </c>
      <c r="J320" s="2">
        <v>8.5</v>
      </c>
      <c r="K320" s="2">
        <v>0</v>
      </c>
      <c r="L320" s="2">
        <v>8.5</v>
      </c>
      <c r="M320" s="2">
        <v>-119.843311</v>
      </c>
      <c r="N320" s="2">
        <v>34.400081</v>
      </c>
      <c r="O320" s="2">
        <v>-18.8</v>
      </c>
      <c r="P320" s="2" t="s">
        <v>11</v>
      </c>
      <c r="Q320" s="2" t="s">
        <v>796</v>
      </c>
      <c r="R320" s="2">
        <v>3</v>
      </c>
      <c r="S320" s="2" t="str">
        <f t="shared" si="22"/>
        <v>PT4119-3</v>
      </c>
      <c r="T320" s="31" t="s">
        <v>12</v>
      </c>
      <c r="U320" s="2" t="s">
        <v>13</v>
      </c>
      <c r="V320" s="5">
        <v>0.208</v>
      </c>
      <c r="W320" s="5">
        <v>0.064</v>
      </c>
      <c r="X320" s="5">
        <v>0.224</v>
      </c>
      <c r="Y320" s="5">
        <v>0.093</v>
      </c>
      <c r="Z320" s="5">
        <v>1749</v>
      </c>
      <c r="AA320" s="5">
        <v>365</v>
      </c>
      <c r="AB320" s="5">
        <v>1041</v>
      </c>
      <c r="AC320" s="5">
        <v>66</v>
      </c>
      <c r="AD320" s="5">
        <v>605</v>
      </c>
      <c r="AE320" s="5">
        <v>147</v>
      </c>
      <c r="AF320" s="5">
        <v>946</v>
      </c>
      <c r="AG320" s="5">
        <v>88</v>
      </c>
      <c r="AH320" s="5">
        <v>419</v>
      </c>
      <c r="AI320" s="15">
        <v>1009</v>
      </c>
      <c r="AJ320" s="15">
        <v>528</v>
      </c>
      <c r="AK320" s="15">
        <v>359</v>
      </c>
      <c r="AL320" s="15">
        <v>494</v>
      </c>
      <c r="AM320" s="6">
        <v>1942</v>
      </c>
      <c r="AN320" s="6">
        <v>1796</v>
      </c>
      <c r="AO320" s="6">
        <v>2080</v>
      </c>
      <c r="AP320" s="44">
        <v>-71</v>
      </c>
      <c r="AQ320" s="44">
        <v>213</v>
      </c>
      <c r="AR320" s="44">
        <v>67</v>
      </c>
      <c r="AS320" s="2">
        <v>2003</v>
      </c>
      <c r="AT320" s="2">
        <v>2009</v>
      </c>
    </row>
    <row r="321" spans="1:46" ht="12.75">
      <c r="A321" s="2" t="s">
        <v>96</v>
      </c>
      <c r="C321" s="48" t="s">
        <v>816</v>
      </c>
      <c r="D321" s="2" t="s">
        <v>836</v>
      </c>
      <c r="E321" s="2" t="s">
        <v>93</v>
      </c>
      <c r="F321" s="2" t="s">
        <v>14</v>
      </c>
      <c r="G321" s="2">
        <v>0</v>
      </c>
      <c r="H321" s="2">
        <v>8.5</v>
      </c>
      <c r="I321" s="2">
        <v>0</v>
      </c>
      <c r="J321" s="2">
        <v>8.5</v>
      </c>
      <c r="K321" s="2">
        <v>0</v>
      </c>
      <c r="L321" s="2">
        <v>8.5</v>
      </c>
      <c r="M321" s="2">
        <v>-119.843311</v>
      </c>
      <c r="N321" s="2">
        <v>34.400081</v>
      </c>
      <c r="O321" s="2">
        <v>-18.8</v>
      </c>
      <c r="P321" s="2" t="s">
        <v>11</v>
      </c>
      <c r="Q321" s="2" t="s">
        <v>796</v>
      </c>
      <c r="R321" s="2">
        <v>4</v>
      </c>
      <c r="S321" s="2" t="str">
        <f t="shared" si="22"/>
        <v>PT4119-4</v>
      </c>
      <c r="T321" s="31" t="s">
        <v>12</v>
      </c>
      <c r="U321" s="2" t="s">
        <v>13</v>
      </c>
      <c r="V321" s="5">
        <v>0.063</v>
      </c>
      <c r="W321" s="5">
        <v>0.023</v>
      </c>
      <c r="X321" s="5">
        <v>0.043</v>
      </c>
      <c r="Y321" s="5">
        <v>0.024</v>
      </c>
      <c r="Z321" s="5">
        <v>1915</v>
      </c>
      <c r="AA321" s="5">
        <v>121</v>
      </c>
      <c r="AB321" s="5">
        <v>1028</v>
      </c>
      <c r="AC321" s="5">
        <v>23</v>
      </c>
      <c r="AD321" s="5">
        <v>926.5</v>
      </c>
      <c r="AE321" s="5">
        <v>39</v>
      </c>
      <c r="AF321" s="5">
        <v>1069.5</v>
      </c>
      <c r="AG321" s="5">
        <v>24.5</v>
      </c>
      <c r="AH321" s="5">
        <v>401.5</v>
      </c>
      <c r="AI321" s="15">
        <v>1013.62</v>
      </c>
      <c r="AJ321" s="15">
        <v>522.938</v>
      </c>
      <c r="AK321" s="15">
        <v>479.928</v>
      </c>
      <c r="AL321" s="15">
        <v>542.996</v>
      </c>
      <c r="AM321" s="6">
        <v>21.8158354784941</v>
      </c>
      <c r="AN321" s="6">
        <v>7.18712227742861</v>
      </c>
      <c r="AO321" s="6">
        <v>90.7287854166468</v>
      </c>
      <c r="AP321" s="2" t="s">
        <v>14</v>
      </c>
      <c r="AQ321" s="2" t="s">
        <v>14</v>
      </c>
      <c r="AR321" s="2" t="s">
        <v>14</v>
      </c>
      <c r="AS321" s="2">
        <v>2003</v>
      </c>
      <c r="AT321" s="2">
        <v>2009</v>
      </c>
    </row>
    <row r="322" spans="1:46" ht="12.75">
      <c r="A322" s="2" t="s">
        <v>97</v>
      </c>
      <c r="C322" s="48" t="s">
        <v>816</v>
      </c>
      <c r="D322" s="2" t="s">
        <v>836</v>
      </c>
      <c r="E322" s="2" t="s">
        <v>93</v>
      </c>
      <c r="F322" s="2" t="s">
        <v>14</v>
      </c>
      <c r="G322" s="2">
        <v>0</v>
      </c>
      <c r="H322" s="2">
        <v>8.5</v>
      </c>
      <c r="I322" s="2">
        <v>0</v>
      </c>
      <c r="J322" s="2">
        <v>8.5</v>
      </c>
      <c r="K322" s="2">
        <v>0</v>
      </c>
      <c r="L322" s="2">
        <v>8.5</v>
      </c>
      <c r="M322" s="2">
        <v>-119.843311</v>
      </c>
      <c r="N322" s="2">
        <v>34.400081</v>
      </c>
      <c r="O322" s="2">
        <v>-18.8</v>
      </c>
      <c r="P322" s="2" t="s">
        <v>11</v>
      </c>
      <c r="Q322" s="2" t="s">
        <v>796</v>
      </c>
      <c r="R322" s="2">
        <v>5</v>
      </c>
      <c r="S322" s="2" t="str">
        <f t="shared" si="22"/>
        <v>PT4119-5</v>
      </c>
      <c r="T322" s="31" t="s">
        <v>12</v>
      </c>
      <c r="U322" s="2" t="s">
        <v>13</v>
      </c>
      <c r="V322" s="5">
        <v>0.245</v>
      </c>
      <c r="W322" s="5">
        <v>0.072</v>
      </c>
      <c r="X322" s="5">
        <v>0.365</v>
      </c>
      <c r="Y322" s="5">
        <v>0.114</v>
      </c>
      <c r="Z322" s="5">
        <v>1178</v>
      </c>
      <c r="AA322" s="5">
        <v>289</v>
      </c>
      <c r="AB322" s="5">
        <v>747</v>
      </c>
      <c r="AC322" s="5">
        <v>54</v>
      </c>
      <c r="AD322" s="5">
        <v>372</v>
      </c>
      <c r="AE322" s="5">
        <v>136</v>
      </c>
      <c r="AF322" s="5">
        <v>650</v>
      </c>
      <c r="AG322" s="5">
        <v>74</v>
      </c>
      <c r="AH322" s="5">
        <v>428</v>
      </c>
      <c r="AI322" s="15">
        <v>686</v>
      </c>
      <c r="AJ322" s="15">
        <v>374</v>
      </c>
      <c r="AK322" s="15">
        <v>237</v>
      </c>
      <c r="AL322" s="15">
        <v>338</v>
      </c>
      <c r="AM322" s="6">
        <v>1912</v>
      </c>
      <c r="AN322" s="6">
        <v>1749</v>
      </c>
      <c r="AO322" s="6">
        <v>2074</v>
      </c>
      <c r="AP322" s="44">
        <v>-65</v>
      </c>
      <c r="AQ322" s="44">
        <v>260</v>
      </c>
      <c r="AR322" s="44">
        <v>97</v>
      </c>
      <c r="AS322" s="2">
        <v>2003</v>
      </c>
      <c r="AT322" s="2">
        <v>2009</v>
      </c>
    </row>
    <row r="323" spans="1:46" ht="12.75">
      <c r="A323" s="2" t="s">
        <v>98</v>
      </c>
      <c r="C323" s="48" t="s">
        <v>816</v>
      </c>
      <c r="D323" s="2" t="s">
        <v>836</v>
      </c>
      <c r="E323" s="2" t="s">
        <v>93</v>
      </c>
      <c r="F323" s="2" t="s">
        <v>14</v>
      </c>
      <c r="G323" s="2">
        <v>0</v>
      </c>
      <c r="H323" s="2">
        <v>8.5</v>
      </c>
      <c r="I323" s="2">
        <v>0</v>
      </c>
      <c r="J323" s="2">
        <v>8.5</v>
      </c>
      <c r="K323" s="2">
        <v>0</v>
      </c>
      <c r="L323" s="2">
        <v>8.5</v>
      </c>
      <c r="M323" s="2">
        <v>-119.843311</v>
      </c>
      <c r="N323" s="2">
        <v>34.400081</v>
      </c>
      <c r="O323" s="2">
        <v>-18.8</v>
      </c>
      <c r="P323" s="2" t="s">
        <v>11</v>
      </c>
      <c r="Q323" s="2" t="s">
        <v>796</v>
      </c>
      <c r="R323" s="2">
        <v>6</v>
      </c>
      <c r="S323" s="2" t="str">
        <f t="shared" si="22"/>
        <v>PT4119-6</v>
      </c>
      <c r="T323" s="31" t="s">
        <v>12</v>
      </c>
      <c r="U323" s="2" t="s">
        <v>13</v>
      </c>
      <c r="V323" s="5">
        <v>0.07</v>
      </c>
      <c r="W323" s="5">
        <v>0.03</v>
      </c>
      <c r="X323" s="5">
        <v>0.044</v>
      </c>
      <c r="Y323" s="5">
        <v>0.038</v>
      </c>
      <c r="Z323" s="5">
        <v>564</v>
      </c>
      <c r="AA323" s="5">
        <v>40</v>
      </c>
      <c r="AB323" s="5">
        <v>337</v>
      </c>
      <c r="AC323" s="5">
        <v>10</v>
      </c>
      <c r="AD323" s="5">
        <v>273</v>
      </c>
      <c r="AE323" s="5">
        <v>12</v>
      </c>
      <c r="AF323" s="5">
        <v>313</v>
      </c>
      <c r="AG323" s="5">
        <v>12</v>
      </c>
      <c r="AH323" s="5">
        <v>432</v>
      </c>
      <c r="AI323" s="15">
        <v>280</v>
      </c>
      <c r="AJ323" s="15">
        <v>161</v>
      </c>
      <c r="AK323" s="15">
        <v>132</v>
      </c>
      <c r="AL323" s="15">
        <v>150</v>
      </c>
      <c r="AM323" s="6">
        <v>31.5358543862213</v>
      </c>
      <c r="AN323" s="6">
        <v>11.1430526837601</v>
      </c>
      <c r="AO323" s="6">
        <v>120.298589311441</v>
      </c>
      <c r="AP323" s="2" t="s">
        <v>14</v>
      </c>
      <c r="AQ323" s="2" t="s">
        <v>14</v>
      </c>
      <c r="AR323" s="2" t="s">
        <v>14</v>
      </c>
      <c r="AS323" s="2">
        <v>2003</v>
      </c>
      <c r="AT323" s="2">
        <v>2009</v>
      </c>
    </row>
    <row r="324" spans="1:46" ht="12.75">
      <c r="A324" s="2" t="s">
        <v>99</v>
      </c>
      <c r="C324" s="48" t="s">
        <v>816</v>
      </c>
      <c r="D324" s="2" t="s">
        <v>836</v>
      </c>
      <c r="E324" s="2" t="s">
        <v>93</v>
      </c>
      <c r="F324" s="2" t="s">
        <v>14</v>
      </c>
      <c r="G324" s="2">
        <v>0</v>
      </c>
      <c r="H324" s="2">
        <v>8.5</v>
      </c>
      <c r="I324" s="2">
        <v>0</v>
      </c>
      <c r="J324" s="2">
        <v>8.5</v>
      </c>
      <c r="K324" s="2">
        <v>0</v>
      </c>
      <c r="L324" s="2">
        <v>8.5</v>
      </c>
      <c r="M324" s="2">
        <v>-119.843311</v>
      </c>
      <c r="N324" s="2">
        <v>34.400081</v>
      </c>
      <c r="O324" s="2">
        <v>-18.8</v>
      </c>
      <c r="P324" s="2" t="s">
        <v>11</v>
      </c>
      <c r="Q324" s="2" t="s">
        <v>796</v>
      </c>
      <c r="R324" s="2">
        <v>7</v>
      </c>
      <c r="S324" s="2" t="str">
        <f t="shared" si="22"/>
        <v>PT4119-7</v>
      </c>
      <c r="T324" s="31" t="s">
        <v>12</v>
      </c>
      <c r="U324" s="2" t="s">
        <v>13</v>
      </c>
      <c r="V324" s="5">
        <v>0.074</v>
      </c>
      <c r="W324" s="5">
        <v>0.023</v>
      </c>
      <c r="X324" s="5">
        <v>0.053</v>
      </c>
      <c r="Y324" s="5">
        <v>0.023</v>
      </c>
      <c r="Z324" s="5">
        <v>1577</v>
      </c>
      <c r="AA324" s="5">
        <v>112</v>
      </c>
      <c r="AB324" s="5">
        <v>788</v>
      </c>
      <c r="AC324" s="5">
        <v>18</v>
      </c>
      <c r="AD324" s="5">
        <v>697</v>
      </c>
      <c r="AE324" s="5">
        <v>37</v>
      </c>
      <c r="AF324" s="5">
        <v>848</v>
      </c>
      <c r="AG324" s="5">
        <v>20</v>
      </c>
      <c r="AH324" s="5">
        <v>410</v>
      </c>
      <c r="AI324" s="15">
        <v>824</v>
      </c>
      <c r="AJ324" s="15">
        <v>393</v>
      </c>
      <c r="AK324" s="15">
        <v>358</v>
      </c>
      <c r="AL324" s="15">
        <v>423</v>
      </c>
      <c r="AM324" s="6">
        <v>38.2859254404823</v>
      </c>
      <c r="AN324" s="6">
        <v>14.0244082836356</v>
      </c>
      <c r="AO324" s="6">
        <v>139.884341330913</v>
      </c>
      <c r="AP324" s="2" t="s">
        <v>14</v>
      </c>
      <c r="AQ324" s="2" t="s">
        <v>14</v>
      </c>
      <c r="AR324" s="2" t="s">
        <v>14</v>
      </c>
      <c r="AS324" s="2">
        <v>2003</v>
      </c>
      <c r="AT324" s="2">
        <v>2009</v>
      </c>
    </row>
    <row r="325" spans="1:46" ht="12.75">
      <c r="A325" s="2" t="s">
        <v>100</v>
      </c>
      <c r="C325" s="48" t="s">
        <v>816</v>
      </c>
      <c r="D325" s="2" t="s">
        <v>836</v>
      </c>
      <c r="E325" s="2" t="s">
        <v>93</v>
      </c>
      <c r="F325" s="2" t="s">
        <v>14</v>
      </c>
      <c r="G325" s="2">
        <v>0</v>
      </c>
      <c r="H325" s="2">
        <v>8.5</v>
      </c>
      <c r="I325" s="2">
        <v>0</v>
      </c>
      <c r="J325" s="2">
        <v>8.5</v>
      </c>
      <c r="K325" s="2">
        <v>0</v>
      </c>
      <c r="L325" s="2">
        <v>8.5</v>
      </c>
      <c r="M325" s="2">
        <v>-119.843311</v>
      </c>
      <c r="N325" s="2">
        <v>34.400081</v>
      </c>
      <c r="O325" s="2">
        <v>-18.8</v>
      </c>
      <c r="P325" s="2" t="s">
        <v>11</v>
      </c>
      <c r="Q325" s="2" t="s">
        <v>796</v>
      </c>
      <c r="R325" s="2">
        <v>8</v>
      </c>
      <c r="S325" s="2" t="str">
        <f t="shared" si="22"/>
        <v>PT4119-8</v>
      </c>
      <c r="T325" s="31" t="s">
        <v>12</v>
      </c>
      <c r="U325" s="2" t="s">
        <v>13</v>
      </c>
      <c r="V325" s="5">
        <v>0.066</v>
      </c>
      <c r="W325" s="5">
        <v>0.024</v>
      </c>
      <c r="X325" s="5">
        <v>0.048</v>
      </c>
      <c r="Y325" s="5">
        <v>0.024</v>
      </c>
      <c r="Z325" s="5">
        <v>2987</v>
      </c>
      <c r="AA325" s="5">
        <v>198</v>
      </c>
      <c r="AB325" s="5">
        <v>1950</v>
      </c>
      <c r="AC325" s="5">
        <v>46</v>
      </c>
      <c r="AD325" s="5">
        <v>1429</v>
      </c>
      <c r="AE325" s="5">
        <v>68</v>
      </c>
      <c r="AF325" s="5">
        <v>1864</v>
      </c>
      <c r="AG325" s="5">
        <v>45</v>
      </c>
      <c r="AH325" s="5">
        <v>410</v>
      </c>
      <c r="AI325" s="15">
        <v>1554</v>
      </c>
      <c r="AJ325" s="15">
        <v>974</v>
      </c>
      <c r="AK325" s="15">
        <v>730</v>
      </c>
      <c r="AL325" s="15">
        <v>931</v>
      </c>
      <c r="AM325" s="6">
        <v>25.7069290106523</v>
      </c>
      <c r="AN325" s="6">
        <v>8.72256636467045</v>
      </c>
      <c r="AO325" s="6">
        <v>102.76037546255</v>
      </c>
      <c r="AP325" s="2" t="s">
        <v>14</v>
      </c>
      <c r="AQ325" s="2" t="s">
        <v>14</v>
      </c>
      <c r="AR325" s="2" t="s">
        <v>14</v>
      </c>
      <c r="AS325" s="2">
        <v>2003</v>
      </c>
      <c r="AT325" s="2">
        <v>2009</v>
      </c>
    </row>
    <row r="326" spans="1:46" ht="12.75">
      <c r="A326" s="2" t="s">
        <v>101</v>
      </c>
      <c r="C326" s="48" t="s">
        <v>816</v>
      </c>
      <c r="D326" s="2" t="s">
        <v>836</v>
      </c>
      <c r="E326" s="2" t="s">
        <v>93</v>
      </c>
      <c r="F326" s="2" t="s">
        <v>14</v>
      </c>
      <c r="G326" s="2">
        <v>0</v>
      </c>
      <c r="H326" s="2">
        <v>8.5</v>
      </c>
      <c r="I326" s="2">
        <v>0</v>
      </c>
      <c r="J326" s="2">
        <v>8.5</v>
      </c>
      <c r="K326" s="2">
        <v>0</v>
      </c>
      <c r="L326" s="2">
        <v>8.5</v>
      </c>
      <c r="M326" s="2">
        <v>-119.843311</v>
      </c>
      <c r="N326" s="2">
        <v>34.400081</v>
      </c>
      <c r="O326" s="2">
        <v>-18.8</v>
      </c>
      <c r="P326" s="2" t="s">
        <v>11</v>
      </c>
      <c r="Q326" s="2" t="s">
        <v>796</v>
      </c>
      <c r="R326" s="2">
        <v>9</v>
      </c>
      <c r="S326" s="2" t="str">
        <f t="shared" si="22"/>
        <v>PT4119-9</v>
      </c>
      <c r="T326" s="31" t="s">
        <v>12</v>
      </c>
      <c r="U326" s="2" t="s">
        <v>13</v>
      </c>
      <c r="V326" s="5">
        <v>0.058</v>
      </c>
      <c r="W326" s="5">
        <v>0.02</v>
      </c>
      <c r="X326" s="5">
        <v>0.035</v>
      </c>
      <c r="Y326" s="5">
        <v>0.025</v>
      </c>
      <c r="Z326" s="5">
        <v>1865</v>
      </c>
      <c r="AA326" s="5">
        <v>107</v>
      </c>
      <c r="AB326" s="5">
        <v>1078</v>
      </c>
      <c r="AC326" s="5">
        <v>21</v>
      </c>
      <c r="AD326" s="5">
        <v>932</v>
      </c>
      <c r="AE326" s="5">
        <v>32</v>
      </c>
      <c r="AF326" s="5">
        <v>1147</v>
      </c>
      <c r="AG326" s="5">
        <v>28</v>
      </c>
      <c r="AH326" s="5">
        <v>424</v>
      </c>
      <c r="AI326" s="15">
        <v>930</v>
      </c>
      <c r="AJ326" s="15">
        <v>518</v>
      </c>
      <c r="AK326" s="15">
        <v>455</v>
      </c>
      <c r="AL326" s="15">
        <v>554</v>
      </c>
      <c r="AM326" s="6">
        <v>16.3501351390449</v>
      </c>
      <c r="AN326" s="6">
        <v>5.09427612367365</v>
      </c>
      <c r="AO326" s="6">
        <v>72.7134166221485</v>
      </c>
      <c r="AP326" s="2" t="s">
        <v>14</v>
      </c>
      <c r="AQ326" s="2" t="s">
        <v>14</v>
      </c>
      <c r="AR326" s="2" t="s">
        <v>14</v>
      </c>
      <c r="AS326" s="2">
        <v>2003</v>
      </c>
      <c r="AT326" s="2">
        <v>2009</v>
      </c>
    </row>
    <row r="327" spans="1:46" ht="12.75">
      <c r="A327" s="2" t="s">
        <v>102</v>
      </c>
      <c r="C327" s="48" t="s">
        <v>816</v>
      </c>
      <c r="D327" s="2" t="s">
        <v>836</v>
      </c>
      <c r="E327" s="2" t="s">
        <v>93</v>
      </c>
      <c r="F327" s="2" t="s">
        <v>14</v>
      </c>
      <c r="G327" s="2">
        <v>0</v>
      </c>
      <c r="H327" s="2">
        <v>8.5</v>
      </c>
      <c r="I327" s="2">
        <v>0</v>
      </c>
      <c r="J327" s="2">
        <v>8.5</v>
      </c>
      <c r="K327" s="2">
        <v>0</v>
      </c>
      <c r="L327" s="2">
        <v>8.5</v>
      </c>
      <c r="M327" s="2">
        <v>-119.843311</v>
      </c>
      <c r="N327" s="2">
        <v>34.400081</v>
      </c>
      <c r="O327" s="2">
        <v>-18.8</v>
      </c>
      <c r="P327" s="2" t="s">
        <v>11</v>
      </c>
      <c r="Q327" s="2" t="s">
        <v>796</v>
      </c>
      <c r="R327" s="2">
        <v>10</v>
      </c>
      <c r="S327" s="2" t="str">
        <f t="shared" si="22"/>
        <v>PT4119-10</v>
      </c>
      <c r="T327" s="31" t="s">
        <v>12</v>
      </c>
      <c r="U327" s="2" t="s">
        <v>13</v>
      </c>
      <c r="V327" s="5">
        <v>0.086</v>
      </c>
      <c r="W327" s="5">
        <v>0.031</v>
      </c>
      <c r="X327" s="5">
        <v>0.08</v>
      </c>
      <c r="Y327" s="5">
        <v>0.032</v>
      </c>
      <c r="Z327" s="5">
        <v>1094</v>
      </c>
      <c r="AA327" s="5">
        <v>94</v>
      </c>
      <c r="AB327" s="5">
        <v>633</v>
      </c>
      <c r="AC327" s="5">
        <v>20</v>
      </c>
      <c r="AD327" s="5">
        <v>559</v>
      </c>
      <c r="AE327" s="5">
        <v>45</v>
      </c>
      <c r="AF327" s="5">
        <v>721</v>
      </c>
      <c r="AG327" s="5">
        <v>23</v>
      </c>
      <c r="AH327" s="5">
        <v>413</v>
      </c>
      <c r="AI327" s="15">
        <v>575</v>
      </c>
      <c r="AJ327" s="15">
        <v>316</v>
      </c>
      <c r="AK327" s="15">
        <v>292</v>
      </c>
      <c r="AL327" s="15">
        <v>360</v>
      </c>
      <c r="AM327" s="6">
        <v>64.8753689087611</v>
      </c>
      <c r="AN327" s="6">
        <v>26.2771234168122</v>
      </c>
      <c r="AO327" s="6">
        <v>211.195081548748</v>
      </c>
      <c r="AP327" s="2" t="s">
        <v>14</v>
      </c>
      <c r="AQ327" s="2" t="s">
        <v>14</v>
      </c>
      <c r="AR327" s="2" t="s">
        <v>14</v>
      </c>
      <c r="AS327" s="2">
        <v>2003</v>
      </c>
      <c r="AT327" s="2">
        <v>2009</v>
      </c>
    </row>
    <row r="328" spans="1:46" ht="12.75">
      <c r="A328" s="2" t="s">
        <v>103</v>
      </c>
      <c r="C328" s="48" t="s">
        <v>816</v>
      </c>
      <c r="D328" s="2" t="s">
        <v>836</v>
      </c>
      <c r="E328" s="2" t="s">
        <v>93</v>
      </c>
      <c r="F328" s="2" t="s">
        <v>14</v>
      </c>
      <c r="G328" s="2">
        <v>0</v>
      </c>
      <c r="H328" s="2">
        <v>8.5</v>
      </c>
      <c r="I328" s="2">
        <v>0</v>
      </c>
      <c r="J328" s="2">
        <v>8.5</v>
      </c>
      <c r="K328" s="2">
        <v>0</v>
      </c>
      <c r="L328" s="2">
        <v>8.5</v>
      </c>
      <c r="M328" s="2">
        <v>-119.843311</v>
      </c>
      <c r="N328" s="2">
        <v>34.400081</v>
      </c>
      <c r="O328" s="2">
        <v>-18.8</v>
      </c>
      <c r="P328" s="2" t="s">
        <v>11</v>
      </c>
      <c r="Q328" s="2" t="s">
        <v>796</v>
      </c>
      <c r="R328" s="2">
        <v>11</v>
      </c>
      <c r="S328" s="2" t="str">
        <f t="shared" si="22"/>
        <v>PT4119-11</v>
      </c>
      <c r="T328" s="31" t="s">
        <v>12</v>
      </c>
      <c r="U328" s="2" t="s">
        <v>13</v>
      </c>
      <c r="V328" s="5">
        <v>0.105</v>
      </c>
      <c r="W328" s="5">
        <v>0.041</v>
      </c>
      <c r="X328" s="5">
        <v>0.093</v>
      </c>
      <c r="Y328" s="5">
        <v>0.048</v>
      </c>
      <c r="Z328" s="5">
        <v>1627</v>
      </c>
      <c r="AA328" s="5">
        <v>171</v>
      </c>
      <c r="AB328" s="5">
        <v>862</v>
      </c>
      <c r="AC328" s="5">
        <v>35</v>
      </c>
      <c r="AD328" s="5">
        <v>660</v>
      </c>
      <c r="AE328" s="5">
        <v>61</v>
      </c>
      <c r="AF328" s="5">
        <v>812</v>
      </c>
      <c r="AG328" s="5">
        <v>39</v>
      </c>
      <c r="AH328" s="5">
        <v>344</v>
      </c>
      <c r="AI328" s="15">
        <v>1045</v>
      </c>
      <c r="AJ328" s="15">
        <v>522</v>
      </c>
      <c r="AK328" s="15">
        <v>419</v>
      </c>
      <c r="AL328" s="15">
        <v>495</v>
      </c>
      <c r="AM328" s="6">
        <v>130.710904561517</v>
      </c>
      <c r="AN328" s="6">
        <v>60.3718947877509</v>
      </c>
      <c r="AO328" s="6">
        <v>359.539668738131</v>
      </c>
      <c r="AP328" s="2" t="s">
        <v>14</v>
      </c>
      <c r="AQ328" s="2" t="s">
        <v>14</v>
      </c>
      <c r="AR328" s="2" t="s">
        <v>14</v>
      </c>
      <c r="AS328" s="2">
        <v>2003</v>
      </c>
      <c r="AT328" s="2">
        <v>2009</v>
      </c>
    </row>
    <row r="329" spans="1:46" ht="12.75">
      <c r="A329" s="2" t="s">
        <v>104</v>
      </c>
      <c r="C329" s="48" t="s">
        <v>816</v>
      </c>
      <c r="D329" s="2" t="s">
        <v>836</v>
      </c>
      <c r="E329" s="2" t="s">
        <v>93</v>
      </c>
      <c r="F329" s="2" t="s">
        <v>14</v>
      </c>
      <c r="G329" s="2">
        <v>0</v>
      </c>
      <c r="H329" s="2">
        <v>8.5</v>
      </c>
      <c r="I329" s="2">
        <v>0</v>
      </c>
      <c r="J329" s="2">
        <v>8.5</v>
      </c>
      <c r="K329" s="2">
        <v>0</v>
      </c>
      <c r="L329" s="2">
        <v>8.5</v>
      </c>
      <c r="M329" s="2">
        <v>-119.843311</v>
      </c>
      <c r="N329" s="2">
        <v>34.400081</v>
      </c>
      <c r="O329" s="2">
        <v>-18.8</v>
      </c>
      <c r="P329" s="2" t="s">
        <v>11</v>
      </c>
      <c r="Q329" s="2" t="s">
        <v>796</v>
      </c>
      <c r="R329" s="2">
        <v>12</v>
      </c>
      <c r="S329" s="2" t="str">
        <f t="shared" si="22"/>
        <v>PT4119-12</v>
      </c>
      <c r="T329" s="31" t="s">
        <v>12</v>
      </c>
      <c r="U329" s="2" t="s">
        <v>13</v>
      </c>
      <c r="V329" s="5">
        <v>0.089</v>
      </c>
      <c r="W329" s="5">
        <v>0.03</v>
      </c>
      <c r="X329" s="5">
        <v>0.084</v>
      </c>
      <c r="Y329" s="5">
        <v>0.033</v>
      </c>
      <c r="Z329" s="5">
        <v>2001</v>
      </c>
      <c r="AA329" s="5">
        <v>178</v>
      </c>
      <c r="AB329" s="5">
        <v>1051</v>
      </c>
      <c r="AC329" s="5">
        <v>32</v>
      </c>
      <c r="AD329" s="5">
        <v>830</v>
      </c>
      <c r="AE329" s="5">
        <v>70</v>
      </c>
      <c r="AF329" s="5">
        <v>1139</v>
      </c>
      <c r="AG329" s="5">
        <v>38</v>
      </c>
      <c r="AH329" s="5">
        <v>336</v>
      </c>
      <c r="AI329" s="15">
        <v>1297</v>
      </c>
      <c r="AJ329" s="15">
        <v>645</v>
      </c>
      <c r="AK329" s="15">
        <v>536</v>
      </c>
      <c r="AL329" s="15">
        <v>701</v>
      </c>
      <c r="AM329" s="6">
        <v>73.2329780253235</v>
      </c>
      <c r="AN329" s="6">
        <v>30.3155986863455</v>
      </c>
      <c r="AO329" s="6">
        <v>230.776511333117</v>
      </c>
      <c r="AP329" s="2" t="s">
        <v>14</v>
      </c>
      <c r="AQ329" s="2" t="s">
        <v>14</v>
      </c>
      <c r="AR329" s="2" t="s">
        <v>14</v>
      </c>
      <c r="AS329" s="2">
        <v>2003</v>
      </c>
      <c r="AT329" s="2">
        <v>2009</v>
      </c>
    </row>
    <row r="330" spans="1:46" ht="12.75">
      <c r="A330" s="2" t="s">
        <v>105</v>
      </c>
      <c r="C330" s="48" t="s">
        <v>816</v>
      </c>
      <c r="D330" s="2" t="s">
        <v>836</v>
      </c>
      <c r="E330" s="2" t="s">
        <v>93</v>
      </c>
      <c r="F330" s="2" t="s">
        <v>14</v>
      </c>
      <c r="G330" s="2">
        <v>0</v>
      </c>
      <c r="H330" s="2">
        <v>8.5</v>
      </c>
      <c r="I330" s="2">
        <v>0</v>
      </c>
      <c r="J330" s="2">
        <v>8.5</v>
      </c>
      <c r="K330" s="2">
        <v>0</v>
      </c>
      <c r="L330" s="2">
        <v>8.5</v>
      </c>
      <c r="M330" s="2">
        <v>-119.843311</v>
      </c>
      <c r="N330" s="2">
        <v>34.400081</v>
      </c>
      <c r="O330" s="2">
        <v>-18.8</v>
      </c>
      <c r="P330" s="2" t="s">
        <v>11</v>
      </c>
      <c r="Q330" s="2" t="s">
        <v>796</v>
      </c>
      <c r="R330" s="2">
        <v>13</v>
      </c>
      <c r="S330" s="2" t="str">
        <f t="shared" si="22"/>
        <v>PT4119-13</v>
      </c>
      <c r="T330" s="31" t="s">
        <v>12</v>
      </c>
      <c r="U330" s="2" t="s">
        <v>13</v>
      </c>
      <c r="V330" s="5">
        <v>0.058</v>
      </c>
      <c r="W330" s="5">
        <v>0.017</v>
      </c>
      <c r="X330" s="5">
        <v>0.062</v>
      </c>
      <c r="Y330" s="5">
        <v>0.018</v>
      </c>
      <c r="Z330" s="5">
        <v>1476</v>
      </c>
      <c r="AA330" s="5">
        <v>85</v>
      </c>
      <c r="AB330" s="5">
        <v>589</v>
      </c>
      <c r="AC330" s="5">
        <v>10</v>
      </c>
      <c r="AD330" s="5">
        <v>529</v>
      </c>
      <c r="AE330" s="5">
        <v>33</v>
      </c>
      <c r="AF330" s="5">
        <v>773</v>
      </c>
      <c r="AG330" s="5">
        <v>14</v>
      </c>
      <c r="AH330" s="5">
        <v>395</v>
      </c>
      <c r="AI330" s="15">
        <v>790</v>
      </c>
      <c r="AJ330" s="15">
        <v>303</v>
      </c>
      <c r="AK330" s="15">
        <v>285</v>
      </c>
      <c r="AL330" s="15">
        <v>398</v>
      </c>
      <c r="AM330" s="6">
        <v>16.3501351390449</v>
      </c>
      <c r="AN330" s="6">
        <v>5.09427612367365</v>
      </c>
      <c r="AO330" s="6">
        <v>72.7134166221485</v>
      </c>
      <c r="AP330" s="2" t="s">
        <v>14</v>
      </c>
      <c r="AQ330" s="2" t="s">
        <v>14</v>
      </c>
      <c r="AR330" s="2" t="s">
        <v>14</v>
      </c>
      <c r="AS330" s="2">
        <v>2003</v>
      </c>
      <c r="AT330" s="2">
        <v>2009</v>
      </c>
    </row>
    <row r="331" spans="1:46" ht="12.75">
      <c r="A331" s="2" t="s">
        <v>106</v>
      </c>
      <c r="C331" s="48" t="s">
        <v>816</v>
      </c>
      <c r="D331" s="2" t="s">
        <v>836</v>
      </c>
      <c r="E331" s="2" t="s">
        <v>93</v>
      </c>
      <c r="F331" s="2" t="s">
        <v>14</v>
      </c>
      <c r="G331" s="2">
        <v>0</v>
      </c>
      <c r="H331" s="2">
        <v>8.5</v>
      </c>
      <c r="I331" s="2">
        <v>0</v>
      </c>
      <c r="J331" s="2">
        <v>8.5</v>
      </c>
      <c r="K331" s="2">
        <v>0</v>
      </c>
      <c r="L331" s="2">
        <v>8.5</v>
      </c>
      <c r="M331" s="2">
        <v>-119.843311</v>
      </c>
      <c r="N331" s="2">
        <v>34.400081</v>
      </c>
      <c r="O331" s="2">
        <v>-18.8</v>
      </c>
      <c r="P331" s="2" t="s">
        <v>11</v>
      </c>
      <c r="Q331" s="2" t="s">
        <v>796</v>
      </c>
      <c r="R331" s="2">
        <v>14</v>
      </c>
      <c r="S331" s="2" t="str">
        <f t="shared" si="22"/>
        <v>PT4119-14</v>
      </c>
      <c r="T331" s="31" t="s">
        <v>12</v>
      </c>
      <c r="U331" s="2" t="s">
        <v>13</v>
      </c>
      <c r="V331" s="5">
        <v>0.111</v>
      </c>
      <c r="W331" s="5">
        <v>0.043</v>
      </c>
      <c r="X331" s="5">
        <v>0.092</v>
      </c>
      <c r="Y331" s="5">
        <v>0.048</v>
      </c>
      <c r="Z331" s="5">
        <v>1572</v>
      </c>
      <c r="AA331" s="5">
        <v>174</v>
      </c>
      <c r="AB331" s="5">
        <v>911</v>
      </c>
      <c r="AC331" s="5">
        <v>39</v>
      </c>
      <c r="AD331" s="5">
        <v>649</v>
      </c>
      <c r="AE331" s="5">
        <v>60</v>
      </c>
      <c r="AF331" s="5">
        <v>878</v>
      </c>
      <c r="AG331" s="5">
        <v>42</v>
      </c>
      <c r="AH331" s="5">
        <v>404</v>
      </c>
      <c r="AI331" s="15">
        <v>864</v>
      </c>
      <c r="AJ331" s="15">
        <v>470</v>
      </c>
      <c r="AK331" s="15">
        <v>351</v>
      </c>
      <c r="AL331" s="15">
        <v>455</v>
      </c>
      <c r="AM331" s="6">
        <v>158.959585012163</v>
      </c>
      <c r="AN331" s="6">
        <v>76.0924818307429</v>
      </c>
      <c r="AO331" s="6">
        <v>416.022950356303</v>
      </c>
      <c r="AP331" s="2" t="s">
        <v>14</v>
      </c>
      <c r="AQ331" s="2" t="s">
        <v>14</v>
      </c>
      <c r="AR331" s="2" t="s">
        <v>14</v>
      </c>
      <c r="AS331" s="2">
        <v>2003</v>
      </c>
      <c r="AT331" s="2">
        <v>2009</v>
      </c>
    </row>
    <row r="332" spans="1:46" ht="12.75">
      <c r="A332" s="2" t="s">
        <v>107</v>
      </c>
      <c r="C332" s="48" t="s">
        <v>816</v>
      </c>
      <c r="D332" s="2" t="s">
        <v>836</v>
      </c>
      <c r="E332" s="2" t="s">
        <v>93</v>
      </c>
      <c r="F332" s="2" t="s">
        <v>14</v>
      </c>
      <c r="G332" s="2">
        <v>0</v>
      </c>
      <c r="H332" s="2">
        <v>8.5</v>
      </c>
      <c r="I332" s="2">
        <v>0</v>
      </c>
      <c r="J332" s="2">
        <v>8.5</v>
      </c>
      <c r="K332" s="2">
        <v>0</v>
      </c>
      <c r="L332" s="2">
        <v>8.5</v>
      </c>
      <c r="M332" s="2">
        <v>-119.843311</v>
      </c>
      <c r="N332" s="2">
        <v>34.400081</v>
      </c>
      <c r="O332" s="2">
        <v>-18.8</v>
      </c>
      <c r="P332" s="2" t="s">
        <v>11</v>
      </c>
      <c r="Q332" s="2" t="s">
        <v>796</v>
      </c>
      <c r="R332" s="2">
        <v>15</v>
      </c>
      <c r="S332" s="2" t="str">
        <f t="shared" si="22"/>
        <v>PT4119-15</v>
      </c>
      <c r="T332" s="31" t="s">
        <v>12</v>
      </c>
      <c r="U332" s="2" t="s">
        <v>13</v>
      </c>
      <c r="V332" s="5">
        <v>0.08</v>
      </c>
      <c r="W332" s="5">
        <v>0.025</v>
      </c>
      <c r="X332" s="5">
        <v>0.066</v>
      </c>
      <c r="Y332" s="5">
        <v>0.027</v>
      </c>
      <c r="Z332" s="5">
        <v>2277</v>
      </c>
      <c r="AA332" s="5">
        <v>182</v>
      </c>
      <c r="AB332" s="5">
        <v>1299</v>
      </c>
      <c r="AC332" s="5">
        <v>33</v>
      </c>
      <c r="AD332" s="5">
        <v>1015</v>
      </c>
      <c r="AE332" s="5">
        <v>67</v>
      </c>
      <c r="AF332" s="5">
        <v>1333</v>
      </c>
      <c r="AG332" s="5">
        <v>36</v>
      </c>
      <c r="AH332" s="5">
        <v>391</v>
      </c>
      <c r="AI332" s="15">
        <v>1258</v>
      </c>
      <c r="AJ332" s="15">
        <v>681</v>
      </c>
      <c r="AK332" s="15">
        <v>553</v>
      </c>
      <c r="AL332" s="15">
        <v>700</v>
      </c>
      <c r="AM332" s="6">
        <v>50.2303186276653</v>
      </c>
      <c r="AN332" s="6">
        <v>19.4368603605475</v>
      </c>
      <c r="AO332" s="6">
        <v>175.179110132651</v>
      </c>
      <c r="AP332" s="2" t="s">
        <v>14</v>
      </c>
      <c r="AQ332" s="2" t="s">
        <v>14</v>
      </c>
      <c r="AR332" s="2" t="s">
        <v>14</v>
      </c>
      <c r="AS332" s="2">
        <v>2003</v>
      </c>
      <c r="AT332" s="2">
        <v>2009</v>
      </c>
    </row>
    <row r="333" spans="1:46" ht="12.75">
      <c r="A333" s="2" t="s">
        <v>108</v>
      </c>
      <c r="C333" s="48" t="s">
        <v>816</v>
      </c>
      <c r="D333" s="2" t="s">
        <v>836</v>
      </c>
      <c r="E333" s="2" t="s">
        <v>93</v>
      </c>
      <c r="F333" s="2" t="s">
        <v>14</v>
      </c>
      <c r="G333" s="2">
        <v>0</v>
      </c>
      <c r="H333" s="2">
        <v>8.5</v>
      </c>
      <c r="I333" s="2">
        <v>0</v>
      </c>
      <c r="J333" s="2">
        <v>8.5</v>
      </c>
      <c r="K333" s="2">
        <v>0</v>
      </c>
      <c r="L333" s="2">
        <v>8.5</v>
      </c>
      <c r="M333" s="2">
        <v>-119.843311</v>
      </c>
      <c r="N333" s="2">
        <v>34.400081</v>
      </c>
      <c r="O333" s="2">
        <v>-18.8</v>
      </c>
      <c r="P333" s="2" t="s">
        <v>11</v>
      </c>
      <c r="Q333" s="2" t="s">
        <v>796</v>
      </c>
      <c r="R333" s="2">
        <v>16</v>
      </c>
      <c r="S333" s="2" t="str">
        <f t="shared" si="22"/>
        <v>PT4119-16</v>
      </c>
      <c r="T333" s="31" t="s">
        <v>12</v>
      </c>
      <c r="U333" s="2" t="s">
        <v>13</v>
      </c>
      <c r="V333" s="5">
        <v>0.092</v>
      </c>
      <c r="W333" s="5">
        <v>0.035</v>
      </c>
      <c r="X333" s="5">
        <v>0.08</v>
      </c>
      <c r="Y333" s="5">
        <v>0.04</v>
      </c>
      <c r="Z333" s="5">
        <v>1337</v>
      </c>
      <c r="AA333" s="5">
        <v>124</v>
      </c>
      <c r="AB333" s="5">
        <v>800</v>
      </c>
      <c r="AC333" s="5">
        <v>28</v>
      </c>
      <c r="AD333" s="5">
        <v>669</v>
      </c>
      <c r="AE333" s="5">
        <v>54</v>
      </c>
      <c r="AF333" s="5">
        <v>800</v>
      </c>
      <c r="AG333" s="5">
        <v>32</v>
      </c>
      <c r="AH333" s="5">
        <v>407</v>
      </c>
      <c r="AI333" s="15">
        <v>718</v>
      </c>
      <c r="AJ333" s="15">
        <v>407</v>
      </c>
      <c r="AK333" s="15">
        <v>355</v>
      </c>
      <c r="AL333" s="15">
        <v>409</v>
      </c>
      <c r="AM333" s="6">
        <v>82.2208234799022</v>
      </c>
      <c r="AN333" s="6">
        <v>34.8093888219613</v>
      </c>
      <c r="AO333" s="6">
        <v>252.523165179193</v>
      </c>
      <c r="AP333" s="2" t="s">
        <v>14</v>
      </c>
      <c r="AQ333" s="2" t="s">
        <v>14</v>
      </c>
      <c r="AR333" s="2" t="s">
        <v>14</v>
      </c>
      <c r="AS333" s="2">
        <v>2003</v>
      </c>
      <c r="AT333" s="2">
        <v>2009</v>
      </c>
    </row>
    <row r="334" spans="1:46" ht="12.75">
      <c r="A334" s="2" t="s">
        <v>109</v>
      </c>
      <c r="C334" s="48" t="s">
        <v>816</v>
      </c>
      <c r="D334" s="2" t="s">
        <v>836</v>
      </c>
      <c r="E334" s="2" t="s">
        <v>93</v>
      </c>
      <c r="F334" s="2" t="s">
        <v>14</v>
      </c>
      <c r="G334" s="2">
        <v>0</v>
      </c>
      <c r="H334" s="2">
        <v>8.5</v>
      </c>
      <c r="I334" s="2">
        <v>0</v>
      </c>
      <c r="J334" s="2">
        <v>8.5</v>
      </c>
      <c r="K334" s="2">
        <v>0</v>
      </c>
      <c r="L334" s="2">
        <v>8.5</v>
      </c>
      <c r="M334" s="2">
        <v>-119.843311</v>
      </c>
      <c r="N334" s="2">
        <v>34.400081</v>
      </c>
      <c r="O334" s="2">
        <v>-18.8</v>
      </c>
      <c r="P334" s="2" t="s">
        <v>11</v>
      </c>
      <c r="Q334" s="2" t="s">
        <v>796</v>
      </c>
      <c r="R334" s="2">
        <v>17</v>
      </c>
      <c r="S334" s="2" t="str">
        <f t="shared" si="22"/>
        <v>PT4119-17</v>
      </c>
      <c r="T334" s="31" t="s">
        <v>12</v>
      </c>
      <c r="U334" s="2" t="s">
        <v>13</v>
      </c>
      <c r="V334" s="5">
        <v>0.076</v>
      </c>
      <c r="W334" s="5">
        <v>0.03</v>
      </c>
      <c r="X334" s="5">
        <v>0.045</v>
      </c>
      <c r="Y334" s="5">
        <v>0.036</v>
      </c>
      <c r="Z334" s="5">
        <v>1935</v>
      </c>
      <c r="AA334" s="5">
        <v>147</v>
      </c>
      <c r="AB334" s="5">
        <v>1180</v>
      </c>
      <c r="AC334" s="5">
        <v>35</v>
      </c>
      <c r="AD334" s="5">
        <v>968</v>
      </c>
      <c r="AE334" s="5">
        <v>44</v>
      </c>
      <c r="AF334" s="5">
        <v>1065</v>
      </c>
      <c r="AG334" s="5">
        <v>38</v>
      </c>
      <c r="AH334" s="5">
        <v>410</v>
      </c>
      <c r="AI334" s="15">
        <v>1016</v>
      </c>
      <c r="AJ334" s="15">
        <v>593</v>
      </c>
      <c r="AK334" s="15">
        <v>494</v>
      </c>
      <c r="AL334" s="15">
        <v>538</v>
      </c>
      <c r="AM334" s="6">
        <v>42.0104441294369</v>
      </c>
      <c r="AN334" s="6">
        <v>15.6945980791937</v>
      </c>
      <c r="AO334" s="6">
        <v>151.1354543148</v>
      </c>
      <c r="AP334" s="2" t="s">
        <v>14</v>
      </c>
      <c r="AQ334" s="2" t="s">
        <v>14</v>
      </c>
      <c r="AR334" s="2" t="s">
        <v>14</v>
      </c>
      <c r="AS334" s="2">
        <v>2003</v>
      </c>
      <c r="AT334" s="2">
        <v>2009</v>
      </c>
    </row>
    <row r="335" spans="1:46" ht="12.75">
      <c r="A335" s="2" t="s">
        <v>110</v>
      </c>
      <c r="C335" s="48" t="s">
        <v>816</v>
      </c>
      <c r="D335" s="2" t="s">
        <v>836</v>
      </c>
      <c r="E335" s="2" t="s">
        <v>93</v>
      </c>
      <c r="F335" s="2" t="s">
        <v>14</v>
      </c>
      <c r="G335" s="2">
        <v>0</v>
      </c>
      <c r="H335" s="2">
        <v>8.5</v>
      </c>
      <c r="I335" s="2">
        <v>0</v>
      </c>
      <c r="J335" s="2">
        <v>8.5</v>
      </c>
      <c r="K335" s="2">
        <v>0</v>
      </c>
      <c r="L335" s="2">
        <v>8.5</v>
      </c>
      <c r="M335" s="2">
        <v>-119.843311</v>
      </c>
      <c r="N335" s="2">
        <v>34.400081</v>
      </c>
      <c r="O335" s="2">
        <v>-18.8</v>
      </c>
      <c r="P335" s="2" t="s">
        <v>11</v>
      </c>
      <c r="Q335" s="2" t="s">
        <v>796</v>
      </c>
      <c r="R335" s="2">
        <v>18</v>
      </c>
      <c r="S335" s="2" t="str">
        <f t="shared" si="22"/>
        <v>PT4119-18</v>
      </c>
      <c r="T335" s="31" t="s">
        <v>12</v>
      </c>
      <c r="U335" s="2" t="s">
        <v>13</v>
      </c>
      <c r="V335" s="5">
        <v>0.053</v>
      </c>
      <c r="W335" s="5">
        <v>0.022</v>
      </c>
      <c r="X335" s="5">
        <v>0.02</v>
      </c>
      <c r="Y335" s="5">
        <v>0.021</v>
      </c>
      <c r="Z335" s="5">
        <v>2443</v>
      </c>
      <c r="AA335" s="5">
        <v>131</v>
      </c>
      <c r="AB335" s="5">
        <v>1509</v>
      </c>
      <c r="AC335" s="5">
        <v>33</v>
      </c>
      <c r="AD335" s="5">
        <v>2043</v>
      </c>
      <c r="AE335" s="5">
        <v>41</v>
      </c>
      <c r="AF335" s="5">
        <v>2457</v>
      </c>
      <c r="AG335" s="5">
        <v>51</v>
      </c>
      <c r="AH335" s="5">
        <v>396</v>
      </c>
      <c r="AI335" s="15">
        <v>1300</v>
      </c>
      <c r="AJ335" s="15">
        <v>779</v>
      </c>
      <c r="AK335" s="15">
        <v>1053</v>
      </c>
      <c r="AL335" s="15">
        <v>1267</v>
      </c>
      <c r="AM335" s="6">
        <v>11.9386235695401</v>
      </c>
      <c r="AN335" s="6">
        <v>3.51396262769775</v>
      </c>
      <c r="AO335" s="6">
        <v>57.123265934162</v>
      </c>
      <c r="AP335" s="2" t="s">
        <v>14</v>
      </c>
      <c r="AQ335" s="2" t="s">
        <v>14</v>
      </c>
      <c r="AR335" s="2" t="s">
        <v>14</v>
      </c>
      <c r="AS335" s="2">
        <v>2003</v>
      </c>
      <c r="AT335" s="2">
        <v>2009</v>
      </c>
    </row>
    <row r="336" spans="1:46" ht="12.75">
      <c r="A336" s="2" t="s">
        <v>111</v>
      </c>
      <c r="C336" s="48" t="s">
        <v>816</v>
      </c>
      <c r="D336" s="2" t="s">
        <v>836</v>
      </c>
      <c r="E336" s="2" t="s">
        <v>93</v>
      </c>
      <c r="F336" s="2" t="s">
        <v>14</v>
      </c>
      <c r="G336" s="2">
        <v>0</v>
      </c>
      <c r="H336" s="2">
        <v>8.5</v>
      </c>
      <c r="I336" s="2">
        <v>0</v>
      </c>
      <c r="J336" s="2">
        <v>8.5</v>
      </c>
      <c r="K336" s="2">
        <v>0</v>
      </c>
      <c r="L336" s="2">
        <v>8.5</v>
      </c>
      <c r="M336" s="2">
        <v>-119.843311</v>
      </c>
      <c r="N336" s="2">
        <v>34.400081</v>
      </c>
      <c r="O336" s="2">
        <v>-18.8</v>
      </c>
      <c r="P336" s="2" t="s">
        <v>11</v>
      </c>
      <c r="Q336" s="2" t="s">
        <v>796</v>
      </c>
      <c r="R336" s="2">
        <v>19</v>
      </c>
      <c r="S336" s="2" t="str">
        <f t="shared" si="22"/>
        <v>PT4119-19</v>
      </c>
      <c r="T336" s="31" t="s">
        <v>12</v>
      </c>
      <c r="U336" s="2" t="s">
        <v>13</v>
      </c>
      <c r="V336" s="5">
        <v>0.065</v>
      </c>
      <c r="W336" s="5">
        <v>0.024</v>
      </c>
      <c r="X336" s="5">
        <v>0.047</v>
      </c>
      <c r="Y336" s="5">
        <v>0.05</v>
      </c>
      <c r="Z336" s="5">
        <v>2013</v>
      </c>
      <c r="AA336" s="5">
        <v>131</v>
      </c>
      <c r="AB336" s="5">
        <v>1084</v>
      </c>
      <c r="AC336" s="5">
        <v>26</v>
      </c>
      <c r="AD336" s="5">
        <v>980</v>
      </c>
      <c r="AE336" s="5">
        <v>46</v>
      </c>
      <c r="AF336" s="5">
        <v>1274</v>
      </c>
      <c r="AG336" s="5">
        <v>64</v>
      </c>
      <c r="AH336" s="5">
        <v>405</v>
      </c>
      <c r="AI336" s="15">
        <v>1059</v>
      </c>
      <c r="AJ336" s="15">
        <v>548</v>
      </c>
      <c r="AK336" s="15">
        <v>507</v>
      </c>
      <c r="AL336" s="15">
        <v>661</v>
      </c>
      <c r="AM336" s="6">
        <v>24.3542644453926</v>
      </c>
      <c r="AN336" s="6">
        <v>8.18553162309297</v>
      </c>
      <c r="AO336" s="6">
        <v>98.645408294035</v>
      </c>
      <c r="AP336" s="2" t="s">
        <v>14</v>
      </c>
      <c r="AQ336" s="2" t="s">
        <v>14</v>
      </c>
      <c r="AR336" s="2" t="s">
        <v>14</v>
      </c>
      <c r="AS336" s="2">
        <v>2003</v>
      </c>
      <c r="AT336" s="2">
        <v>2009</v>
      </c>
    </row>
    <row r="337" spans="1:46" ht="12.75">
      <c r="A337" s="2" t="s">
        <v>112</v>
      </c>
      <c r="C337" s="48" t="s">
        <v>816</v>
      </c>
      <c r="D337" s="2" t="s">
        <v>836</v>
      </c>
      <c r="E337" s="2" t="s">
        <v>93</v>
      </c>
      <c r="F337" s="2" t="s">
        <v>14</v>
      </c>
      <c r="G337" s="2">
        <v>0</v>
      </c>
      <c r="H337" s="2">
        <v>8.5</v>
      </c>
      <c r="I337" s="2">
        <v>0</v>
      </c>
      <c r="J337" s="2">
        <v>8.5</v>
      </c>
      <c r="K337" s="2">
        <v>0</v>
      </c>
      <c r="L337" s="2">
        <v>8.5</v>
      </c>
      <c r="M337" s="2">
        <v>-119.843311</v>
      </c>
      <c r="N337" s="2">
        <v>34.400081</v>
      </c>
      <c r="O337" s="2">
        <v>-18.8</v>
      </c>
      <c r="P337" s="2" t="s">
        <v>11</v>
      </c>
      <c r="Q337" s="2" t="s">
        <v>796</v>
      </c>
      <c r="R337" s="2">
        <v>20</v>
      </c>
      <c r="S337" s="2" t="str">
        <f t="shared" si="22"/>
        <v>PT4119-20</v>
      </c>
      <c r="T337" s="31" t="s">
        <v>12</v>
      </c>
      <c r="U337" s="2" t="s">
        <v>13</v>
      </c>
      <c r="V337" s="5">
        <v>0.124</v>
      </c>
      <c r="W337" s="5">
        <v>0.045</v>
      </c>
      <c r="X337" s="5">
        <v>0.095</v>
      </c>
      <c r="Y337" s="5">
        <v>0.049</v>
      </c>
      <c r="Z337" s="5">
        <v>1581</v>
      </c>
      <c r="AA337" s="5">
        <v>197</v>
      </c>
      <c r="AB337" s="5">
        <v>981</v>
      </c>
      <c r="AC337" s="5">
        <v>44</v>
      </c>
      <c r="AD337" s="5">
        <v>883</v>
      </c>
      <c r="AE337" s="5">
        <v>84</v>
      </c>
      <c r="AF337" s="5">
        <v>1110</v>
      </c>
      <c r="AG337" s="5">
        <v>54</v>
      </c>
      <c r="AH337" s="5">
        <v>426</v>
      </c>
      <c r="AI337" s="15">
        <v>835</v>
      </c>
      <c r="AJ337" s="15">
        <v>481</v>
      </c>
      <c r="AK337" s="15">
        <v>454</v>
      </c>
      <c r="AL337" s="15">
        <v>546</v>
      </c>
      <c r="AM337" s="6">
        <v>234.404866959385</v>
      </c>
      <c r="AN337" s="6">
        <v>122.020533779135</v>
      </c>
      <c r="AO337" s="6">
        <v>558.608444455741</v>
      </c>
      <c r="AP337" s="2" t="s">
        <v>14</v>
      </c>
      <c r="AQ337" s="2" t="s">
        <v>14</v>
      </c>
      <c r="AR337" s="2" t="s">
        <v>14</v>
      </c>
      <c r="AS337" s="2">
        <v>2003</v>
      </c>
      <c r="AT337" s="2">
        <v>2009</v>
      </c>
    </row>
    <row r="338" spans="1:46" ht="12.75">
      <c r="A338" s="2" t="s">
        <v>113</v>
      </c>
      <c r="C338" s="48" t="s">
        <v>816</v>
      </c>
      <c r="D338" s="2" t="s">
        <v>836</v>
      </c>
      <c r="E338" s="2" t="s">
        <v>93</v>
      </c>
      <c r="F338" s="2" t="s">
        <v>14</v>
      </c>
      <c r="G338" s="2">
        <v>0</v>
      </c>
      <c r="H338" s="2">
        <v>8.5</v>
      </c>
      <c r="I338" s="2">
        <v>0</v>
      </c>
      <c r="J338" s="2">
        <v>8.5</v>
      </c>
      <c r="K338" s="2">
        <v>0</v>
      </c>
      <c r="L338" s="2">
        <v>8.5</v>
      </c>
      <c r="M338" s="2">
        <v>-119.843311</v>
      </c>
      <c r="N338" s="2">
        <v>34.400081</v>
      </c>
      <c r="O338" s="2">
        <v>-18.8</v>
      </c>
      <c r="P338" s="2" t="s">
        <v>11</v>
      </c>
      <c r="Q338" s="2" t="s">
        <v>796</v>
      </c>
      <c r="R338" s="2">
        <v>21</v>
      </c>
      <c r="S338" s="2" t="str">
        <f t="shared" si="22"/>
        <v>PT4119-21</v>
      </c>
      <c r="T338" s="31" t="s">
        <v>12</v>
      </c>
      <c r="U338" s="2" t="s">
        <v>13</v>
      </c>
      <c r="V338" s="5">
        <v>0.082</v>
      </c>
      <c r="W338" s="5">
        <v>0.031</v>
      </c>
      <c r="X338" s="5">
        <v>0.062</v>
      </c>
      <c r="Y338" s="5">
        <v>0.035</v>
      </c>
      <c r="Z338" s="5">
        <v>1944.5</v>
      </c>
      <c r="AA338" s="5">
        <v>158</v>
      </c>
      <c r="AB338" s="5">
        <v>980.5</v>
      </c>
      <c r="AC338" s="5">
        <v>30</v>
      </c>
      <c r="AD338" s="5">
        <v>812</v>
      </c>
      <c r="AE338" s="5">
        <v>50</v>
      </c>
      <c r="AF338" s="5">
        <v>988.5</v>
      </c>
      <c r="AG338" s="5">
        <v>34</v>
      </c>
      <c r="AH338" s="5">
        <v>368.5</v>
      </c>
      <c r="AI338" s="15">
        <v>1140.704</v>
      </c>
      <c r="AJ338" s="15">
        <v>547.818</v>
      </c>
      <c r="AK338" s="15">
        <v>467.795</v>
      </c>
      <c r="AL338" s="15">
        <v>555.248</v>
      </c>
      <c r="AM338" s="6">
        <v>54.7773059630601</v>
      </c>
      <c r="AN338" s="6">
        <v>21.5445294225498</v>
      </c>
      <c r="AO338" s="6">
        <v>186.722466688382</v>
      </c>
      <c r="AP338" s="2" t="s">
        <v>14</v>
      </c>
      <c r="AQ338" s="2" t="s">
        <v>14</v>
      </c>
      <c r="AR338" s="2" t="s">
        <v>14</v>
      </c>
      <c r="AS338" s="2">
        <v>2003</v>
      </c>
      <c r="AT338" s="2">
        <v>2009</v>
      </c>
    </row>
    <row r="339" spans="1:46" ht="12.75">
      <c r="A339" s="2" t="s">
        <v>114</v>
      </c>
      <c r="C339" s="48" t="s">
        <v>816</v>
      </c>
      <c r="D339" s="2" t="s">
        <v>836</v>
      </c>
      <c r="E339" s="2" t="s">
        <v>93</v>
      </c>
      <c r="F339" s="2" t="s">
        <v>14</v>
      </c>
      <c r="G339" s="2">
        <v>0</v>
      </c>
      <c r="H339" s="2">
        <v>8.5</v>
      </c>
      <c r="I339" s="2">
        <v>0</v>
      </c>
      <c r="J339" s="2">
        <v>8.5</v>
      </c>
      <c r="K339" s="2">
        <v>0</v>
      </c>
      <c r="L339" s="2">
        <v>8.5</v>
      </c>
      <c r="M339" s="2">
        <v>-119.843311</v>
      </c>
      <c r="N339" s="2">
        <v>34.400081</v>
      </c>
      <c r="O339" s="2">
        <v>-18.8</v>
      </c>
      <c r="P339" s="2" t="s">
        <v>11</v>
      </c>
      <c r="Q339" s="2" t="s">
        <v>796</v>
      </c>
      <c r="R339" s="2">
        <v>22</v>
      </c>
      <c r="S339" s="2" t="str">
        <f t="shared" si="22"/>
        <v>PT4119-22</v>
      </c>
      <c r="T339" s="31" t="s">
        <v>12</v>
      </c>
      <c r="U339" s="2" t="s">
        <v>13</v>
      </c>
      <c r="V339" s="5">
        <v>0.09</v>
      </c>
      <c r="W339" s="5">
        <v>0.036</v>
      </c>
      <c r="X339" s="5">
        <v>0.073</v>
      </c>
      <c r="Y339" s="5">
        <v>0.041</v>
      </c>
      <c r="Z339" s="5">
        <v>1867</v>
      </c>
      <c r="AA339" s="5">
        <v>168</v>
      </c>
      <c r="AB339" s="5">
        <v>1045</v>
      </c>
      <c r="AC339" s="5">
        <v>37</v>
      </c>
      <c r="AD339" s="5">
        <v>805</v>
      </c>
      <c r="AE339" s="5">
        <v>58</v>
      </c>
      <c r="AF339" s="5">
        <v>920</v>
      </c>
      <c r="AG339" s="5">
        <v>38</v>
      </c>
      <c r="AH339" s="5">
        <v>400</v>
      </c>
      <c r="AI339" s="15">
        <v>1018</v>
      </c>
      <c r="AJ339" s="15">
        <v>541</v>
      </c>
      <c r="AK339" s="15">
        <v>432</v>
      </c>
      <c r="AL339" s="15">
        <v>479</v>
      </c>
      <c r="AM339" s="6">
        <v>76.0913656539869</v>
      </c>
      <c r="AN339" s="6">
        <v>31.7612885346773</v>
      </c>
      <c r="AO339" s="6">
        <v>237.879986707605</v>
      </c>
      <c r="AP339" s="2" t="s">
        <v>14</v>
      </c>
      <c r="AQ339" s="2" t="s">
        <v>14</v>
      </c>
      <c r="AR339" s="2" t="s">
        <v>14</v>
      </c>
      <c r="AS339" s="2">
        <v>2003</v>
      </c>
      <c r="AT339" s="2">
        <v>2009</v>
      </c>
    </row>
    <row r="340" spans="1:46" ht="12.75">
      <c r="A340" s="2" t="s">
        <v>115</v>
      </c>
      <c r="C340" s="48" t="s">
        <v>816</v>
      </c>
      <c r="D340" s="2" t="s">
        <v>836</v>
      </c>
      <c r="E340" s="2" t="s">
        <v>93</v>
      </c>
      <c r="F340" s="2" t="s">
        <v>14</v>
      </c>
      <c r="G340" s="2">
        <v>0</v>
      </c>
      <c r="H340" s="2">
        <v>8.5</v>
      </c>
      <c r="I340" s="2">
        <v>0</v>
      </c>
      <c r="J340" s="2">
        <v>8.5</v>
      </c>
      <c r="K340" s="2">
        <v>0</v>
      </c>
      <c r="L340" s="2">
        <v>8.5</v>
      </c>
      <c r="M340" s="2">
        <v>-119.843311</v>
      </c>
      <c r="N340" s="2">
        <v>34.400081</v>
      </c>
      <c r="O340" s="2">
        <v>-18.8</v>
      </c>
      <c r="P340" s="2" t="s">
        <v>11</v>
      </c>
      <c r="Q340" s="2" t="s">
        <v>796</v>
      </c>
      <c r="R340" s="2">
        <v>23</v>
      </c>
      <c r="S340" s="2" t="str">
        <f t="shared" si="22"/>
        <v>PT4119-23</v>
      </c>
      <c r="T340" s="31" t="s">
        <v>12</v>
      </c>
      <c r="U340" s="2" t="s">
        <v>13</v>
      </c>
      <c r="V340" s="5">
        <v>0.055</v>
      </c>
      <c r="W340" s="5">
        <v>0.018</v>
      </c>
      <c r="X340" s="5">
        <v>0.027</v>
      </c>
      <c r="Y340" s="5">
        <v>0.022</v>
      </c>
      <c r="Z340" s="5">
        <v>3426</v>
      </c>
      <c r="AA340" s="5">
        <v>188</v>
      </c>
      <c r="AB340" s="5">
        <v>1898</v>
      </c>
      <c r="AC340" s="5">
        <v>35</v>
      </c>
      <c r="AD340" s="5">
        <v>1835</v>
      </c>
      <c r="AE340" s="5">
        <v>50</v>
      </c>
      <c r="AF340" s="5">
        <v>2209</v>
      </c>
      <c r="AG340" s="5">
        <v>50</v>
      </c>
      <c r="AH340" s="5">
        <v>412</v>
      </c>
      <c r="AI340" s="15">
        <v>1754</v>
      </c>
      <c r="AJ340" s="15">
        <v>938</v>
      </c>
      <c r="AK340" s="15">
        <v>915</v>
      </c>
      <c r="AL340" s="15">
        <v>1097</v>
      </c>
      <c r="AM340" s="6">
        <v>13.5901982265072</v>
      </c>
      <c r="AN340" s="6">
        <v>4.09073931265134</v>
      </c>
      <c r="AO340" s="6">
        <v>63.0773994872446</v>
      </c>
      <c r="AP340" s="2" t="s">
        <v>14</v>
      </c>
      <c r="AQ340" s="2" t="s">
        <v>14</v>
      </c>
      <c r="AR340" s="2" t="s">
        <v>14</v>
      </c>
      <c r="AS340" s="2">
        <v>2003</v>
      </c>
      <c r="AT340" s="2">
        <v>2009</v>
      </c>
    </row>
    <row r="341" spans="1:46" ht="12.75">
      <c r="A341" s="2" t="s">
        <v>116</v>
      </c>
      <c r="C341" s="48" t="s">
        <v>816</v>
      </c>
      <c r="D341" s="2" t="s">
        <v>836</v>
      </c>
      <c r="E341" s="2" t="s">
        <v>93</v>
      </c>
      <c r="F341" s="2" t="s">
        <v>14</v>
      </c>
      <c r="G341" s="2">
        <v>0</v>
      </c>
      <c r="H341" s="2">
        <v>8.5</v>
      </c>
      <c r="I341" s="2">
        <v>0</v>
      </c>
      <c r="J341" s="2">
        <v>8.5</v>
      </c>
      <c r="K341" s="2">
        <v>0</v>
      </c>
      <c r="L341" s="2">
        <v>8.5</v>
      </c>
      <c r="M341" s="2">
        <v>-119.843311</v>
      </c>
      <c r="N341" s="2">
        <v>34.400081</v>
      </c>
      <c r="O341" s="2">
        <v>-18.8</v>
      </c>
      <c r="P341" s="2" t="s">
        <v>11</v>
      </c>
      <c r="Q341" s="2" t="s">
        <v>796</v>
      </c>
      <c r="R341" s="2">
        <v>24</v>
      </c>
      <c r="S341" s="2" t="str">
        <f t="shared" si="22"/>
        <v>PT4119-24</v>
      </c>
      <c r="T341" s="31" t="s">
        <v>12</v>
      </c>
      <c r="U341" s="2" t="s">
        <v>13</v>
      </c>
      <c r="V341" s="5">
        <v>0.055</v>
      </c>
      <c r="W341" s="5">
        <v>0.021</v>
      </c>
      <c r="X341" s="5">
        <v>0.024</v>
      </c>
      <c r="Y341" s="5">
        <v>0.022</v>
      </c>
      <c r="Z341" s="5">
        <v>1934.5</v>
      </c>
      <c r="AA341" s="5">
        <v>106</v>
      </c>
      <c r="AB341" s="5">
        <v>1111.5</v>
      </c>
      <c r="AC341" s="5">
        <v>22.5</v>
      </c>
      <c r="AD341" s="5">
        <v>1419</v>
      </c>
      <c r="AE341" s="5">
        <v>33</v>
      </c>
      <c r="AF341" s="5">
        <v>1724.5</v>
      </c>
      <c r="AG341" s="5">
        <v>37.5</v>
      </c>
      <c r="AH341" s="5">
        <v>407.5</v>
      </c>
      <c r="AI341" s="15">
        <v>999.592</v>
      </c>
      <c r="AJ341" s="15">
        <v>555.695</v>
      </c>
      <c r="AK341" s="15">
        <v>711</v>
      </c>
      <c r="AL341" s="15">
        <v>863.272</v>
      </c>
      <c r="AM341" s="6">
        <v>13.5901982265072</v>
      </c>
      <c r="AN341" s="6">
        <v>4.09073931265134</v>
      </c>
      <c r="AO341" s="6">
        <v>63.0773994872446</v>
      </c>
      <c r="AP341" s="2" t="s">
        <v>14</v>
      </c>
      <c r="AQ341" s="2" t="s">
        <v>14</v>
      </c>
      <c r="AR341" s="2" t="s">
        <v>14</v>
      </c>
      <c r="AS341" s="2">
        <v>2003</v>
      </c>
      <c r="AT341" s="2">
        <v>2009</v>
      </c>
    </row>
    <row r="342" spans="1:46" ht="12.75">
      <c r="A342" s="2" t="s">
        <v>117</v>
      </c>
      <c r="C342" s="48" t="s">
        <v>816</v>
      </c>
      <c r="D342" s="2" t="s">
        <v>836</v>
      </c>
      <c r="E342" s="2" t="s">
        <v>93</v>
      </c>
      <c r="F342" s="2" t="s">
        <v>14</v>
      </c>
      <c r="G342" s="2">
        <v>0</v>
      </c>
      <c r="H342" s="2">
        <v>8.5</v>
      </c>
      <c r="I342" s="2">
        <v>0</v>
      </c>
      <c r="J342" s="2">
        <v>8.5</v>
      </c>
      <c r="K342" s="2">
        <v>0</v>
      </c>
      <c r="L342" s="2">
        <v>8.5</v>
      </c>
      <c r="M342" s="2">
        <v>-119.843311</v>
      </c>
      <c r="N342" s="2">
        <v>34.400081</v>
      </c>
      <c r="O342" s="2">
        <v>-18.8</v>
      </c>
      <c r="P342" s="2" t="s">
        <v>11</v>
      </c>
      <c r="Q342" s="2" t="s">
        <v>796</v>
      </c>
      <c r="R342" s="2">
        <v>25</v>
      </c>
      <c r="S342" s="2" t="str">
        <f t="shared" si="22"/>
        <v>PT4119-25</v>
      </c>
      <c r="T342" s="31" t="s">
        <v>12</v>
      </c>
      <c r="U342" s="2" t="s">
        <v>13</v>
      </c>
      <c r="V342" s="5">
        <v>0.087</v>
      </c>
      <c r="W342" s="5">
        <v>0.036</v>
      </c>
      <c r="X342" s="5">
        <v>0.073</v>
      </c>
      <c r="Y342" s="5">
        <v>0.04</v>
      </c>
      <c r="Z342" s="5">
        <v>1298</v>
      </c>
      <c r="AA342" s="5">
        <v>113</v>
      </c>
      <c r="AB342" s="5">
        <v>654</v>
      </c>
      <c r="AC342" s="5">
        <v>23</v>
      </c>
      <c r="AD342" s="5">
        <v>549</v>
      </c>
      <c r="AE342" s="5">
        <v>40</v>
      </c>
      <c r="AF342" s="5">
        <v>672</v>
      </c>
      <c r="AG342" s="5">
        <v>27</v>
      </c>
      <c r="AH342" s="5">
        <v>372</v>
      </c>
      <c r="AI342" s="15">
        <v>759</v>
      </c>
      <c r="AJ342" s="15">
        <v>364</v>
      </c>
      <c r="AK342" s="15">
        <v>317</v>
      </c>
      <c r="AL342" s="15">
        <v>376</v>
      </c>
      <c r="AM342" s="6">
        <v>67.6026239206283</v>
      </c>
      <c r="AN342" s="6">
        <v>27.5747331055143</v>
      </c>
      <c r="AO342" s="6">
        <v>217.604038741085</v>
      </c>
      <c r="AP342" s="2" t="s">
        <v>14</v>
      </c>
      <c r="AQ342" s="2" t="s">
        <v>14</v>
      </c>
      <c r="AR342" s="2" t="s">
        <v>14</v>
      </c>
      <c r="AS342" s="2">
        <v>2003</v>
      </c>
      <c r="AT342" s="2">
        <v>2009</v>
      </c>
    </row>
    <row r="343" spans="1:46" ht="12.75">
      <c r="A343" s="2" t="s">
        <v>196</v>
      </c>
      <c r="C343" s="48" t="s">
        <v>816</v>
      </c>
      <c r="D343" s="2" t="s">
        <v>828</v>
      </c>
      <c r="E343" s="2" t="s">
        <v>197</v>
      </c>
      <c r="F343" s="2" t="s">
        <v>14</v>
      </c>
      <c r="G343" s="2">
        <v>0</v>
      </c>
      <c r="H343" s="2">
        <v>8</v>
      </c>
      <c r="I343" s="2">
        <v>0</v>
      </c>
      <c r="J343" s="2">
        <v>8</v>
      </c>
      <c r="K343" s="2">
        <v>0</v>
      </c>
      <c r="L343" s="2">
        <v>8</v>
      </c>
      <c r="M343" s="2">
        <v>-118.140479</v>
      </c>
      <c r="N343" s="2">
        <v>33.604468</v>
      </c>
      <c r="O343" s="2">
        <v>-48</v>
      </c>
      <c r="P343" s="2" t="s">
        <v>11</v>
      </c>
      <c r="Q343" s="2" t="s">
        <v>796</v>
      </c>
      <c r="R343" s="2">
        <v>1</v>
      </c>
      <c r="S343" s="2" t="str">
        <f t="shared" si="22"/>
        <v>PT4122-1</v>
      </c>
      <c r="T343" s="31" t="s">
        <v>12</v>
      </c>
      <c r="U343" s="2" t="s">
        <v>13</v>
      </c>
      <c r="V343" s="5">
        <v>0.103</v>
      </c>
      <c r="W343" s="5">
        <v>0.036</v>
      </c>
      <c r="X343" s="5">
        <v>0.087</v>
      </c>
      <c r="Y343" s="5">
        <v>0.052</v>
      </c>
      <c r="Z343" s="5">
        <v>1122</v>
      </c>
      <c r="AA343" s="5">
        <v>115</v>
      </c>
      <c r="AB343" s="5">
        <v>670</v>
      </c>
      <c r="AC343" s="5">
        <v>24</v>
      </c>
      <c r="AD343" s="5">
        <v>522</v>
      </c>
      <c r="AE343" s="5">
        <v>45</v>
      </c>
      <c r="AF343" s="5">
        <v>641</v>
      </c>
      <c r="AG343" s="5">
        <v>33</v>
      </c>
      <c r="AH343" s="5">
        <v>401</v>
      </c>
      <c r="AI343" s="15">
        <v>617</v>
      </c>
      <c r="AJ343" s="15">
        <v>346</v>
      </c>
      <c r="AK343" s="15">
        <v>283</v>
      </c>
      <c r="AL343" s="15">
        <v>336</v>
      </c>
      <c r="AM343" s="6">
        <v>122.2658281414</v>
      </c>
      <c r="AN343" s="6">
        <v>55.7252237759071</v>
      </c>
      <c r="AO343" s="6">
        <v>341.84532567241</v>
      </c>
      <c r="AP343" s="2" t="s">
        <v>14</v>
      </c>
      <c r="AQ343" s="2" t="s">
        <v>14</v>
      </c>
      <c r="AR343" s="2" t="s">
        <v>14</v>
      </c>
      <c r="AS343" s="2">
        <v>2003</v>
      </c>
      <c r="AT343" s="2">
        <v>2009</v>
      </c>
    </row>
    <row r="344" spans="1:46" ht="12.75">
      <c r="A344" s="2" t="s">
        <v>198</v>
      </c>
      <c r="C344" s="48" t="s">
        <v>816</v>
      </c>
      <c r="D344" s="2" t="s">
        <v>828</v>
      </c>
      <c r="E344" s="2" t="s">
        <v>197</v>
      </c>
      <c r="F344" s="2" t="s">
        <v>14</v>
      </c>
      <c r="G344" s="2">
        <v>0</v>
      </c>
      <c r="H344" s="2">
        <v>8</v>
      </c>
      <c r="I344" s="2">
        <v>0</v>
      </c>
      <c r="J344" s="2">
        <v>8</v>
      </c>
      <c r="K344" s="2">
        <v>0</v>
      </c>
      <c r="L344" s="2">
        <v>8</v>
      </c>
      <c r="M344" s="2">
        <v>-118.140479</v>
      </c>
      <c r="N344" s="2">
        <v>33.604468</v>
      </c>
      <c r="O344" s="2">
        <v>-48</v>
      </c>
      <c r="P344" s="2" t="s">
        <v>11</v>
      </c>
      <c r="Q344" s="2" t="s">
        <v>796</v>
      </c>
      <c r="R344" s="2">
        <v>2</v>
      </c>
      <c r="S344" s="2" t="str">
        <f t="shared" si="22"/>
        <v>PT4122-2</v>
      </c>
      <c r="T344" s="31" t="s">
        <v>12</v>
      </c>
      <c r="U344" s="2" t="s">
        <v>13</v>
      </c>
      <c r="V344" s="5">
        <v>0.231</v>
      </c>
      <c r="W344" s="5">
        <v>0.059</v>
      </c>
      <c r="X344" s="5">
        <v>0.365</v>
      </c>
      <c r="Y344" s="5">
        <v>0.099</v>
      </c>
      <c r="Z344" s="5">
        <v>1075</v>
      </c>
      <c r="AA344" s="5">
        <v>248</v>
      </c>
      <c r="AB344" s="5">
        <v>750</v>
      </c>
      <c r="AC344" s="5">
        <v>44</v>
      </c>
      <c r="AD344" s="5">
        <v>373</v>
      </c>
      <c r="AE344" s="5">
        <v>136</v>
      </c>
      <c r="AF344" s="5">
        <v>759</v>
      </c>
      <c r="AG344" s="5">
        <v>75</v>
      </c>
      <c r="AH344" s="5">
        <v>453</v>
      </c>
      <c r="AI344" s="15">
        <v>584</v>
      </c>
      <c r="AJ344" s="15">
        <v>351</v>
      </c>
      <c r="AK344" s="15">
        <v>225</v>
      </c>
      <c r="AL344" s="15">
        <v>368</v>
      </c>
      <c r="AM344" s="6">
        <v>2047.83323416732</v>
      </c>
      <c r="AN344" s="6">
        <v>1583.08105612589</v>
      </c>
      <c r="AO344" s="6">
        <v>2951.83573190421</v>
      </c>
      <c r="AP344" s="2" t="s">
        <v>14</v>
      </c>
      <c r="AQ344" s="2" t="s">
        <v>14</v>
      </c>
      <c r="AR344" s="2" t="s">
        <v>14</v>
      </c>
      <c r="AS344" s="2">
        <v>2003</v>
      </c>
      <c r="AT344" s="2">
        <v>2009</v>
      </c>
    </row>
    <row r="345" spans="1:46" ht="12.75">
      <c r="A345" s="2" t="s">
        <v>199</v>
      </c>
      <c r="C345" s="48" t="s">
        <v>816</v>
      </c>
      <c r="D345" s="2" t="s">
        <v>828</v>
      </c>
      <c r="E345" s="2" t="s">
        <v>197</v>
      </c>
      <c r="F345" s="2" t="s">
        <v>14</v>
      </c>
      <c r="G345" s="2">
        <v>0</v>
      </c>
      <c r="H345" s="2">
        <v>8</v>
      </c>
      <c r="I345" s="2">
        <v>0</v>
      </c>
      <c r="J345" s="2">
        <v>8</v>
      </c>
      <c r="K345" s="2">
        <v>0</v>
      </c>
      <c r="L345" s="2">
        <v>8</v>
      </c>
      <c r="M345" s="2">
        <v>-118.140479</v>
      </c>
      <c r="N345" s="2">
        <v>33.604468</v>
      </c>
      <c r="O345" s="2">
        <v>-48</v>
      </c>
      <c r="P345" s="2" t="s">
        <v>11</v>
      </c>
      <c r="Q345" s="2" t="s">
        <v>796</v>
      </c>
      <c r="R345" s="2">
        <v>3</v>
      </c>
      <c r="S345" s="2" t="str">
        <f t="shared" si="22"/>
        <v>PT4122-3</v>
      </c>
      <c r="T345" s="31" t="s">
        <v>12</v>
      </c>
      <c r="U345" s="2" t="s">
        <v>13</v>
      </c>
      <c r="V345" s="5">
        <v>0.336</v>
      </c>
      <c r="W345" s="5">
        <v>0.112</v>
      </c>
      <c r="X345" s="5">
        <v>0.399</v>
      </c>
      <c r="Y345" s="5">
        <v>0.229</v>
      </c>
      <c r="Z345" s="5">
        <v>752</v>
      </c>
      <c r="AA345" s="5">
        <v>253</v>
      </c>
      <c r="AB345" s="5">
        <v>456</v>
      </c>
      <c r="AC345" s="5">
        <v>51</v>
      </c>
      <c r="AD345" s="5">
        <v>195</v>
      </c>
      <c r="AE345" s="5">
        <v>78</v>
      </c>
      <c r="AF345" s="5">
        <v>401</v>
      </c>
      <c r="AG345" s="5">
        <v>92</v>
      </c>
      <c r="AH345" s="5">
        <v>466</v>
      </c>
      <c r="AI345" s="15">
        <v>431</v>
      </c>
      <c r="AJ345" s="15">
        <v>218</v>
      </c>
      <c r="AK345" s="15">
        <v>117</v>
      </c>
      <c r="AL345" s="15">
        <v>212</v>
      </c>
      <c r="AM345" s="6">
        <v>7575.41951290326</v>
      </c>
      <c r="AN345" s="6">
        <v>5924.55634601791</v>
      </c>
      <c r="AO345" s="6">
        <v>9518.88967453811</v>
      </c>
      <c r="AP345" s="2" t="s">
        <v>14</v>
      </c>
      <c r="AQ345" s="2" t="s">
        <v>14</v>
      </c>
      <c r="AR345" s="2" t="s">
        <v>14</v>
      </c>
      <c r="AS345" s="2">
        <v>2003</v>
      </c>
      <c r="AT345" s="2">
        <v>2009</v>
      </c>
    </row>
    <row r="346" spans="1:46" ht="12.75">
      <c r="A346" s="2" t="s">
        <v>200</v>
      </c>
      <c r="C346" s="48" t="s">
        <v>816</v>
      </c>
      <c r="D346" s="2" t="s">
        <v>828</v>
      </c>
      <c r="E346" s="2" t="s">
        <v>197</v>
      </c>
      <c r="F346" s="2" t="s">
        <v>14</v>
      </c>
      <c r="G346" s="2">
        <v>0</v>
      </c>
      <c r="H346" s="2">
        <v>8</v>
      </c>
      <c r="I346" s="2">
        <v>0</v>
      </c>
      <c r="J346" s="2">
        <v>8</v>
      </c>
      <c r="K346" s="2">
        <v>0</v>
      </c>
      <c r="L346" s="2">
        <v>8</v>
      </c>
      <c r="M346" s="2">
        <v>-118.140479</v>
      </c>
      <c r="N346" s="2">
        <v>33.604468</v>
      </c>
      <c r="O346" s="2">
        <v>-48</v>
      </c>
      <c r="P346" s="2" t="s">
        <v>11</v>
      </c>
      <c r="Q346" s="2" t="s">
        <v>796</v>
      </c>
      <c r="R346" s="2">
        <v>4</v>
      </c>
      <c r="S346" s="2" t="str">
        <f t="shared" si="22"/>
        <v>PT4122-4</v>
      </c>
      <c r="T346" s="31" t="s">
        <v>12</v>
      </c>
      <c r="U346" s="2" t="s">
        <v>13</v>
      </c>
      <c r="V346" s="5">
        <v>0.226</v>
      </c>
      <c r="W346" s="5">
        <v>0.066</v>
      </c>
      <c r="X346" s="5">
        <v>0.278</v>
      </c>
      <c r="Y346" s="5">
        <v>0.097</v>
      </c>
      <c r="Z346" s="5">
        <v>817</v>
      </c>
      <c r="AA346" s="5">
        <v>185</v>
      </c>
      <c r="AB346" s="5">
        <v>545</v>
      </c>
      <c r="AC346" s="5">
        <v>36</v>
      </c>
      <c r="AD346" s="5">
        <v>336</v>
      </c>
      <c r="AE346" s="5">
        <v>94</v>
      </c>
      <c r="AF346" s="5">
        <v>661</v>
      </c>
      <c r="AG346" s="5">
        <v>64</v>
      </c>
      <c r="AH346" s="5">
        <v>446</v>
      </c>
      <c r="AI346" s="15">
        <v>449</v>
      </c>
      <c r="AJ346" s="15">
        <v>261</v>
      </c>
      <c r="AK346" s="15">
        <v>193</v>
      </c>
      <c r="AL346" s="15">
        <v>325</v>
      </c>
      <c r="AM346" s="6">
        <v>1891.91684310952</v>
      </c>
      <c r="AN346" s="6">
        <v>1442.39789268987</v>
      </c>
      <c r="AO346" s="6">
        <v>2775.23440850217</v>
      </c>
      <c r="AP346" s="2" t="s">
        <v>14</v>
      </c>
      <c r="AQ346" s="2" t="s">
        <v>14</v>
      </c>
      <c r="AR346" s="2" t="s">
        <v>14</v>
      </c>
      <c r="AS346" s="2">
        <v>2003</v>
      </c>
      <c r="AT346" s="2">
        <v>2009</v>
      </c>
    </row>
    <row r="347" spans="1:46" ht="12.75">
      <c r="A347" s="2" t="s">
        <v>201</v>
      </c>
      <c r="C347" s="48" t="s">
        <v>816</v>
      </c>
      <c r="D347" s="2" t="s">
        <v>828</v>
      </c>
      <c r="E347" s="2" t="s">
        <v>197</v>
      </c>
      <c r="F347" s="2" t="s">
        <v>14</v>
      </c>
      <c r="G347" s="2">
        <v>0</v>
      </c>
      <c r="H347" s="2">
        <v>8</v>
      </c>
      <c r="I347" s="2">
        <v>0</v>
      </c>
      <c r="J347" s="2">
        <v>8</v>
      </c>
      <c r="K347" s="2">
        <v>0</v>
      </c>
      <c r="L347" s="2">
        <v>8</v>
      </c>
      <c r="M347" s="2">
        <v>-118.140479</v>
      </c>
      <c r="N347" s="2">
        <v>33.604468</v>
      </c>
      <c r="O347" s="2">
        <v>-48</v>
      </c>
      <c r="P347" s="2" t="s">
        <v>11</v>
      </c>
      <c r="Q347" s="2" t="s">
        <v>796</v>
      </c>
      <c r="R347" s="2">
        <v>5</v>
      </c>
      <c r="S347" s="2" t="str">
        <f t="shared" si="22"/>
        <v>PT4122-5</v>
      </c>
      <c r="T347" s="31" t="s">
        <v>12</v>
      </c>
      <c r="U347" s="2" t="s">
        <v>13</v>
      </c>
      <c r="V347" s="5">
        <v>0.084</v>
      </c>
      <c r="W347" s="5">
        <v>0.043</v>
      </c>
      <c r="X347" s="5">
        <v>0.073</v>
      </c>
      <c r="Y347" s="5">
        <v>0.037</v>
      </c>
      <c r="Z347" s="5">
        <v>1074</v>
      </c>
      <c r="AA347" s="5">
        <v>90</v>
      </c>
      <c r="AB347" s="5">
        <v>621</v>
      </c>
      <c r="AC347" s="5">
        <v>27</v>
      </c>
      <c r="AD347" s="5">
        <v>450</v>
      </c>
      <c r="AE347" s="5">
        <v>33</v>
      </c>
      <c r="AF347" s="5">
        <v>552</v>
      </c>
      <c r="AG347" s="5">
        <v>20</v>
      </c>
      <c r="AH347" s="5">
        <v>434</v>
      </c>
      <c r="AI347" s="15">
        <v>536</v>
      </c>
      <c r="AJ347" s="15">
        <v>299</v>
      </c>
      <c r="AK347" s="15">
        <v>223</v>
      </c>
      <c r="AL347" s="15">
        <v>264</v>
      </c>
      <c r="AM347" s="6">
        <v>59.6595515683887</v>
      </c>
      <c r="AN347" s="6">
        <v>23.8215865581451</v>
      </c>
      <c r="AO347" s="6">
        <v>198.727739258331</v>
      </c>
      <c r="AP347" s="2" t="s">
        <v>14</v>
      </c>
      <c r="AQ347" s="2" t="s">
        <v>14</v>
      </c>
      <c r="AR347" s="2" t="s">
        <v>14</v>
      </c>
      <c r="AS347" s="2">
        <v>2003</v>
      </c>
      <c r="AT347" s="2">
        <v>2009</v>
      </c>
    </row>
    <row r="348" spans="1:46" ht="12.75">
      <c r="A348" s="2" t="s">
        <v>202</v>
      </c>
      <c r="C348" s="48" t="s">
        <v>816</v>
      </c>
      <c r="D348" s="2" t="s">
        <v>828</v>
      </c>
      <c r="E348" s="2" t="s">
        <v>197</v>
      </c>
      <c r="F348" s="2" t="s">
        <v>14</v>
      </c>
      <c r="G348" s="2">
        <v>0</v>
      </c>
      <c r="H348" s="2">
        <v>8</v>
      </c>
      <c r="I348" s="2">
        <v>0</v>
      </c>
      <c r="J348" s="2">
        <v>8</v>
      </c>
      <c r="K348" s="2">
        <v>0</v>
      </c>
      <c r="L348" s="2">
        <v>8</v>
      </c>
      <c r="M348" s="2">
        <v>-118.140479</v>
      </c>
      <c r="N348" s="2">
        <v>33.604468</v>
      </c>
      <c r="O348" s="2">
        <v>-48</v>
      </c>
      <c r="P348" s="2" t="s">
        <v>11</v>
      </c>
      <c r="Q348" s="2" t="s">
        <v>796</v>
      </c>
      <c r="R348" s="2">
        <v>6</v>
      </c>
      <c r="S348" s="2" t="str">
        <f t="shared" si="22"/>
        <v>PT4122-6</v>
      </c>
      <c r="T348" s="31" t="s">
        <v>12</v>
      </c>
      <c r="U348" s="2" t="s">
        <v>13</v>
      </c>
      <c r="V348" s="5">
        <v>0.329</v>
      </c>
      <c r="W348" s="5">
        <v>0.109</v>
      </c>
      <c r="X348" s="5">
        <v>0.442</v>
      </c>
      <c r="Y348" s="5">
        <v>0.233</v>
      </c>
      <c r="Z348" s="5">
        <v>847</v>
      </c>
      <c r="AA348" s="5">
        <v>279</v>
      </c>
      <c r="AB348" s="5">
        <v>563</v>
      </c>
      <c r="AC348" s="5">
        <v>61</v>
      </c>
      <c r="AD348" s="5">
        <v>240</v>
      </c>
      <c r="AE348" s="5">
        <v>106</v>
      </c>
      <c r="AF348" s="5">
        <v>514</v>
      </c>
      <c r="AG348" s="5">
        <v>120</v>
      </c>
      <c r="AH348" s="5">
        <v>445</v>
      </c>
      <c r="AI348" s="15">
        <v>506</v>
      </c>
      <c r="AJ348" s="15">
        <v>280</v>
      </c>
      <c r="AK348" s="15">
        <v>156</v>
      </c>
      <c r="AL348" s="15">
        <v>285</v>
      </c>
      <c r="AM348" s="6">
        <v>7028.94619428441</v>
      </c>
      <c r="AN348" s="6">
        <v>5599.77352344982</v>
      </c>
      <c r="AO348" s="6">
        <v>8825.48905607453</v>
      </c>
      <c r="AP348" s="2" t="s">
        <v>14</v>
      </c>
      <c r="AQ348" s="2" t="s">
        <v>14</v>
      </c>
      <c r="AR348" s="2" t="s">
        <v>14</v>
      </c>
      <c r="AS348" s="2">
        <v>2003</v>
      </c>
      <c r="AT348" s="2">
        <v>2009</v>
      </c>
    </row>
    <row r="349" spans="1:46" ht="12.75">
      <c r="A349" s="2" t="s">
        <v>203</v>
      </c>
      <c r="C349" s="48" t="s">
        <v>816</v>
      </c>
      <c r="D349" s="2" t="s">
        <v>828</v>
      </c>
      <c r="E349" s="2" t="s">
        <v>197</v>
      </c>
      <c r="F349" s="2" t="s">
        <v>14</v>
      </c>
      <c r="G349" s="2">
        <v>0</v>
      </c>
      <c r="H349" s="2">
        <v>8</v>
      </c>
      <c r="I349" s="2">
        <v>0</v>
      </c>
      <c r="J349" s="2">
        <v>8</v>
      </c>
      <c r="K349" s="2">
        <v>0</v>
      </c>
      <c r="L349" s="2">
        <v>8</v>
      </c>
      <c r="M349" s="2">
        <v>-118.140479</v>
      </c>
      <c r="N349" s="2">
        <v>33.604468</v>
      </c>
      <c r="O349" s="2">
        <v>-48</v>
      </c>
      <c r="P349" s="2" t="s">
        <v>11</v>
      </c>
      <c r="Q349" s="2" t="s">
        <v>796</v>
      </c>
      <c r="R349" s="2">
        <v>7</v>
      </c>
      <c r="S349" s="2" t="str">
        <f t="shared" si="22"/>
        <v>PT4122-7</v>
      </c>
      <c r="T349" s="31" t="s">
        <v>12</v>
      </c>
      <c r="U349" s="2" t="s">
        <v>13</v>
      </c>
      <c r="V349" s="5">
        <v>0.311</v>
      </c>
      <c r="W349" s="5">
        <v>0.093</v>
      </c>
      <c r="X349" s="5">
        <v>0.396</v>
      </c>
      <c r="Y349" s="5">
        <v>0.178</v>
      </c>
      <c r="Z349" s="5">
        <v>1090.5</v>
      </c>
      <c r="AA349" s="5">
        <v>338.5</v>
      </c>
      <c r="AB349" s="5">
        <v>714.5</v>
      </c>
      <c r="AC349" s="5">
        <v>66.5</v>
      </c>
      <c r="AD349" s="5">
        <v>287</v>
      </c>
      <c r="AE349" s="5">
        <v>113.5</v>
      </c>
      <c r="AF349" s="5">
        <v>605.5</v>
      </c>
      <c r="AG349" s="5">
        <v>107</v>
      </c>
      <c r="AH349" s="5">
        <v>429.5</v>
      </c>
      <c r="AI349" s="15">
        <v>666.417</v>
      </c>
      <c r="AJ349" s="15">
        <v>364.188</v>
      </c>
      <c r="AK349" s="15">
        <v>186.736</v>
      </c>
      <c r="AL349" s="15">
        <v>332.204</v>
      </c>
      <c r="AM349" s="6">
        <v>5761.93091616802</v>
      </c>
      <c r="AN349" s="6">
        <v>4705.61460210938</v>
      </c>
      <c r="AO349" s="6">
        <v>7262.88314636738</v>
      </c>
      <c r="AP349" s="2" t="s">
        <v>14</v>
      </c>
      <c r="AQ349" s="2" t="s">
        <v>14</v>
      </c>
      <c r="AR349" s="2" t="s">
        <v>14</v>
      </c>
      <c r="AS349" s="2">
        <v>2003</v>
      </c>
      <c r="AT349" s="2">
        <v>2009</v>
      </c>
    </row>
    <row r="350" spans="1:46" ht="12.75">
      <c r="A350" s="2" t="s">
        <v>204</v>
      </c>
      <c r="C350" s="48" t="s">
        <v>816</v>
      </c>
      <c r="D350" s="2" t="s">
        <v>828</v>
      </c>
      <c r="E350" s="2" t="s">
        <v>197</v>
      </c>
      <c r="F350" s="2" t="s">
        <v>14</v>
      </c>
      <c r="G350" s="2">
        <v>0</v>
      </c>
      <c r="H350" s="2">
        <v>8</v>
      </c>
      <c r="I350" s="2">
        <v>0</v>
      </c>
      <c r="J350" s="2">
        <v>8</v>
      </c>
      <c r="K350" s="2">
        <v>0</v>
      </c>
      <c r="L350" s="2">
        <v>8</v>
      </c>
      <c r="M350" s="2">
        <v>-118.140479</v>
      </c>
      <c r="N350" s="2">
        <v>33.604468</v>
      </c>
      <c r="O350" s="2">
        <v>-48</v>
      </c>
      <c r="P350" s="2" t="s">
        <v>11</v>
      </c>
      <c r="Q350" s="2" t="s">
        <v>796</v>
      </c>
      <c r="R350" s="2">
        <v>8</v>
      </c>
      <c r="S350" s="2" t="str">
        <f t="shared" si="22"/>
        <v>PT4122-8</v>
      </c>
      <c r="T350" s="31" t="s">
        <v>12</v>
      </c>
      <c r="U350" s="2" t="s">
        <v>13</v>
      </c>
      <c r="V350" s="5">
        <v>0.246</v>
      </c>
      <c r="W350" s="5">
        <v>0.074</v>
      </c>
      <c r="X350" s="5">
        <v>0.249</v>
      </c>
      <c r="Y350" s="5">
        <v>0.113</v>
      </c>
      <c r="Z350" s="5">
        <v>1462</v>
      </c>
      <c r="AA350" s="5">
        <v>360</v>
      </c>
      <c r="AB350" s="5">
        <v>1034</v>
      </c>
      <c r="AC350" s="5">
        <v>77</v>
      </c>
      <c r="AD350" s="5">
        <v>671</v>
      </c>
      <c r="AE350" s="5">
        <v>167</v>
      </c>
      <c r="AF350" s="5">
        <v>1042</v>
      </c>
      <c r="AG350" s="5">
        <v>118</v>
      </c>
      <c r="AH350" s="5">
        <v>422</v>
      </c>
      <c r="AI350" s="15">
        <v>864</v>
      </c>
      <c r="AJ350" s="15">
        <v>527</v>
      </c>
      <c r="AK350" s="15">
        <v>397</v>
      </c>
      <c r="AL350" s="15">
        <v>550</v>
      </c>
      <c r="AM350" s="6">
        <v>2545.66908528489</v>
      </c>
      <c r="AN350" s="6">
        <v>2020.00234941642</v>
      </c>
      <c r="AO350" s="6">
        <v>3542.45156810296</v>
      </c>
      <c r="AP350" s="2" t="s">
        <v>14</v>
      </c>
      <c r="AQ350" s="2" t="s">
        <v>14</v>
      </c>
      <c r="AR350" s="2" t="s">
        <v>14</v>
      </c>
      <c r="AS350" s="2">
        <v>2003</v>
      </c>
      <c r="AT350" s="2">
        <v>2009</v>
      </c>
    </row>
    <row r="351" spans="1:46" ht="12.75">
      <c r="A351" s="2" t="s">
        <v>205</v>
      </c>
      <c r="C351" s="48" t="s">
        <v>816</v>
      </c>
      <c r="D351" s="2" t="s">
        <v>828</v>
      </c>
      <c r="E351" s="2" t="s">
        <v>197</v>
      </c>
      <c r="F351" s="2" t="s">
        <v>14</v>
      </c>
      <c r="G351" s="2">
        <v>0</v>
      </c>
      <c r="H351" s="2">
        <v>8</v>
      </c>
      <c r="I351" s="2">
        <v>0</v>
      </c>
      <c r="J351" s="2">
        <v>8</v>
      </c>
      <c r="K351" s="2">
        <v>0</v>
      </c>
      <c r="L351" s="2">
        <v>8</v>
      </c>
      <c r="M351" s="2">
        <v>-118.140479</v>
      </c>
      <c r="N351" s="2">
        <v>33.604468</v>
      </c>
      <c r="O351" s="2">
        <v>-48</v>
      </c>
      <c r="P351" s="2" t="s">
        <v>11</v>
      </c>
      <c r="Q351" s="2" t="s">
        <v>796</v>
      </c>
      <c r="R351" s="2">
        <v>9</v>
      </c>
      <c r="S351" s="2" t="str">
        <f t="shared" si="22"/>
        <v>PT4122-9</v>
      </c>
      <c r="T351" s="31" t="s">
        <v>12</v>
      </c>
      <c r="U351" s="2" t="s">
        <v>13</v>
      </c>
      <c r="V351" s="5">
        <v>0.228</v>
      </c>
      <c r="W351" s="5">
        <v>0.065</v>
      </c>
      <c r="X351" s="5">
        <v>0.304</v>
      </c>
      <c r="Y351" s="5">
        <v>0.097</v>
      </c>
      <c r="Z351" s="5">
        <v>1138</v>
      </c>
      <c r="AA351" s="5">
        <v>305</v>
      </c>
      <c r="AB351" s="5">
        <v>823</v>
      </c>
      <c r="AC351" s="5">
        <v>53</v>
      </c>
      <c r="AD351" s="5">
        <v>488</v>
      </c>
      <c r="AE351" s="5">
        <v>148</v>
      </c>
      <c r="AF351" s="5">
        <v>871</v>
      </c>
      <c r="AG351" s="5">
        <v>85</v>
      </c>
      <c r="AH351" s="5">
        <v>415</v>
      </c>
      <c r="AI351" s="15">
        <v>695</v>
      </c>
      <c r="AJ351" s="15">
        <v>422</v>
      </c>
      <c r="AK351" s="15">
        <v>307</v>
      </c>
      <c r="AL351" s="15">
        <v>461</v>
      </c>
      <c r="AM351" s="6">
        <v>1953.76964699082</v>
      </c>
      <c r="AN351" s="6">
        <v>1495.37743877884</v>
      </c>
      <c r="AO351" s="6">
        <v>2840.63704543423</v>
      </c>
      <c r="AP351" s="2" t="s">
        <v>14</v>
      </c>
      <c r="AQ351" s="2" t="s">
        <v>14</v>
      </c>
      <c r="AR351" s="2" t="s">
        <v>14</v>
      </c>
      <c r="AS351" s="2">
        <v>2003</v>
      </c>
      <c r="AT351" s="2">
        <v>2009</v>
      </c>
    </row>
    <row r="352" spans="1:46" ht="12.75">
      <c r="A352" s="2" t="s">
        <v>206</v>
      </c>
      <c r="C352" s="48" t="s">
        <v>816</v>
      </c>
      <c r="D352" s="2" t="s">
        <v>828</v>
      </c>
      <c r="E352" s="2" t="s">
        <v>197</v>
      </c>
      <c r="F352" s="2" t="s">
        <v>14</v>
      </c>
      <c r="G352" s="2">
        <v>0</v>
      </c>
      <c r="H352" s="2">
        <v>8</v>
      </c>
      <c r="I352" s="2">
        <v>0</v>
      </c>
      <c r="J352" s="2">
        <v>8</v>
      </c>
      <c r="K352" s="2">
        <v>0</v>
      </c>
      <c r="L352" s="2">
        <v>8</v>
      </c>
      <c r="M352" s="2">
        <v>-118.140479</v>
      </c>
      <c r="N352" s="2">
        <v>33.604468</v>
      </c>
      <c r="O352" s="2">
        <v>-48</v>
      </c>
      <c r="P352" s="2" t="s">
        <v>11</v>
      </c>
      <c r="Q352" s="2" t="s">
        <v>796</v>
      </c>
      <c r="R352" s="2">
        <v>10</v>
      </c>
      <c r="S352" s="2" t="str">
        <f t="shared" si="22"/>
        <v>PT4122-10</v>
      </c>
      <c r="T352" s="31" t="s">
        <v>12</v>
      </c>
      <c r="U352" s="2" t="s">
        <v>13</v>
      </c>
      <c r="V352" s="5">
        <v>0.254</v>
      </c>
      <c r="W352" s="5">
        <v>0.081</v>
      </c>
      <c r="X352" s="5">
        <v>0.18</v>
      </c>
      <c r="Y352" s="5">
        <v>0.104</v>
      </c>
      <c r="Z352" s="5">
        <v>1219</v>
      </c>
      <c r="AA352" s="5">
        <v>309</v>
      </c>
      <c r="AB352" s="5">
        <v>816</v>
      </c>
      <c r="AC352" s="5">
        <v>66</v>
      </c>
      <c r="AD352" s="5">
        <v>797</v>
      </c>
      <c r="AE352" s="5">
        <v>143</v>
      </c>
      <c r="AF352" s="5">
        <v>1147</v>
      </c>
      <c r="AG352" s="5">
        <v>120</v>
      </c>
      <c r="AH352" s="5">
        <v>451</v>
      </c>
      <c r="AI352" s="15">
        <v>678</v>
      </c>
      <c r="AJ352" s="15">
        <v>391</v>
      </c>
      <c r="AK352" s="15">
        <v>417</v>
      </c>
      <c r="AL352" s="15">
        <v>562</v>
      </c>
      <c r="AM352" s="6">
        <v>2843.18146896043</v>
      </c>
      <c r="AN352" s="6">
        <v>2271.50742387992</v>
      </c>
      <c r="AO352" s="6">
        <v>3862.22883017594</v>
      </c>
      <c r="AP352" s="2" t="s">
        <v>14</v>
      </c>
      <c r="AQ352" s="2" t="s">
        <v>14</v>
      </c>
      <c r="AR352" s="2" t="s">
        <v>14</v>
      </c>
      <c r="AS352" s="2">
        <v>2003</v>
      </c>
      <c r="AT352" s="2">
        <v>2009</v>
      </c>
    </row>
    <row r="353" spans="1:46" ht="12.75">
      <c r="A353" s="2" t="s">
        <v>144</v>
      </c>
      <c r="C353" s="48" t="s">
        <v>816</v>
      </c>
      <c r="D353" s="2" t="s">
        <v>827</v>
      </c>
      <c r="E353" s="2" t="s">
        <v>145</v>
      </c>
      <c r="F353" s="2" t="s">
        <v>14</v>
      </c>
      <c r="G353" s="2">
        <v>0</v>
      </c>
      <c r="H353" s="2">
        <v>7</v>
      </c>
      <c r="I353" s="2">
        <v>0</v>
      </c>
      <c r="J353" s="2">
        <v>7</v>
      </c>
      <c r="K353" s="2">
        <v>0</v>
      </c>
      <c r="L353" s="2">
        <v>7</v>
      </c>
      <c r="M353" s="2">
        <v>-118.011507</v>
      </c>
      <c r="N353" s="2">
        <v>33.576949</v>
      </c>
      <c r="O353" s="2">
        <v>-57</v>
      </c>
      <c r="P353" s="2" t="s">
        <v>11</v>
      </c>
      <c r="Q353" s="2" t="s">
        <v>796</v>
      </c>
      <c r="R353" s="2">
        <v>1</v>
      </c>
      <c r="S353" s="2" t="str">
        <f t="shared" si="22"/>
        <v>PT4137-1</v>
      </c>
      <c r="T353" s="31" t="s">
        <v>12</v>
      </c>
      <c r="U353" s="2" t="s">
        <v>13</v>
      </c>
      <c r="V353" s="5">
        <v>0.076</v>
      </c>
      <c r="W353" s="5">
        <v>0.026</v>
      </c>
      <c r="X353" s="5">
        <v>0.067</v>
      </c>
      <c r="Y353" s="5">
        <v>0.026</v>
      </c>
      <c r="Z353" s="5">
        <v>1907</v>
      </c>
      <c r="AA353" s="5">
        <v>144</v>
      </c>
      <c r="AB353" s="5">
        <v>1049</v>
      </c>
      <c r="AC353" s="5">
        <v>27</v>
      </c>
      <c r="AD353" s="5">
        <v>859</v>
      </c>
      <c r="AE353" s="5">
        <v>58</v>
      </c>
      <c r="AF353" s="5">
        <v>927</v>
      </c>
      <c r="AG353" s="5">
        <v>24</v>
      </c>
      <c r="AH353" s="5">
        <v>408</v>
      </c>
      <c r="AI353" s="15">
        <v>1005</v>
      </c>
      <c r="AJ353" s="15">
        <v>527</v>
      </c>
      <c r="AK353" s="15">
        <v>450</v>
      </c>
      <c r="AL353" s="15">
        <v>466</v>
      </c>
      <c r="AM353" s="6">
        <v>42.0104441294369</v>
      </c>
      <c r="AN353" s="6">
        <v>15.6945980791937</v>
      </c>
      <c r="AO353" s="6">
        <v>151.1354543148</v>
      </c>
      <c r="AP353" s="2" t="s">
        <v>14</v>
      </c>
      <c r="AQ353" s="2" t="s">
        <v>14</v>
      </c>
      <c r="AR353" s="2" t="s">
        <v>14</v>
      </c>
      <c r="AS353" s="2">
        <v>2003</v>
      </c>
      <c r="AT353" s="2">
        <v>2009</v>
      </c>
    </row>
    <row r="354" spans="1:46" ht="12.75">
      <c r="A354" s="2" t="s">
        <v>146</v>
      </c>
      <c r="C354" s="48" t="s">
        <v>816</v>
      </c>
      <c r="D354" s="2" t="s">
        <v>827</v>
      </c>
      <c r="E354" s="2" t="s">
        <v>145</v>
      </c>
      <c r="F354" s="2" t="s">
        <v>14</v>
      </c>
      <c r="G354" s="2">
        <v>0</v>
      </c>
      <c r="H354" s="2">
        <v>7</v>
      </c>
      <c r="I354" s="2">
        <v>0</v>
      </c>
      <c r="J354" s="2">
        <v>7</v>
      </c>
      <c r="K354" s="2">
        <v>0</v>
      </c>
      <c r="L354" s="2">
        <v>7</v>
      </c>
      <c r="M354" s="2">
        <v>-118.011507</v>
      </c>
      <c r="N354" s="2">
        <v>33.576949</v>
      </c>
      <c r="O354" s="2">
        <v>-57</v>
      </c>
      <c r="P354" s="2" t="s">
        <v>11</v>
      </c>
      <c r="Q354" s="2" t="s">
        <v>796</v>
      </c>
      <c r="R354" s="2">
        <v>2</v>
      </c>
      <c r="S354" s="2" t="str">
        <f t="shared" si="22"/>
        <v>PT4137-2</v>
      </c>
      <c r="T354" s="31" t="s">
        <v>12</v>
      </c>
      <c r="U354" s="2" t="s">
        <v>13</v>
      </c>
      <c r="V354" s="5">
        <v>0.076</v>
      </c>
      <c r="W354" s="5">
        <v>0.024</v>
      </c>
      <c r="X354" s="5">
        <v>0.059</v>
      </c>
      <c r="Y354" s="5">
        <v>0.024</v>
      </c>
      <c r="Z354" s="5">
        <v>2550</v>
      </c>
      <c r="AA354" s="5">
        <v>194</v>
      </c>
      <c r="AB354" s="5">
        <v>1282</v>
      </c>
      <c r="AC354" s="5">
        <v>32</v>
      </c>
      <c r="AD354" s="5">
        <v>1053</v>
      </c>
      <c r="AE354" s="5">
        <v>62</v>
      </c>
      <c r="AF354" s="5">
        <v>1439</v>
      </c>
      <c r="AG354" s="5">
        <v>34</v>
      </c>
      <c r="AH354" s="5">
        <v>412</v>
      </c>
      <c r="AI354" s="15">
        <v>1332</v>
      </c>
      <c r="AJ354" s="15">
        <v>638</v>
      </c>
      <c r="AK354" s="15">
        <v>541</v>
      </c>
      <c r="AL354" s="15">
        <v>715</v>
      </c>
      <c r="AM354" s="6">
        <v>42.0104441294369</v>
      </c>
      <c r="AN354" s="6">
        <v>15.6945980791937</v>
      </c>
      <c r="AO354" s="6">
        <v>151.1354543148</v>
      </c>
      <c r="AP354" s="2" t="s">
        <v>14</v>
      </c>
      <c r="AQ354" s="2" t="s">
        <v>14</v>
      </c>
      <c r="AR354" s="2" t="s">
        <v>14</v>
      </c>
      <c r="AS354" s="2">
        <v>2003</v>
      </c>
      <c r="AT354" s="2">
        <v>2009</v>
      </c>
    </row>
    <row r="355" spans="1:46" ht="12.75">
      <c r="A355" s="2" t="s">
        <v>147</v>
      </c>
      <c r="C355" s="48" t="s">
        <v>816</v>
      </c>
      <c r="D355" s="2" t="s">
        <v>827</v>
      </c>
      <c r="E355" s="2" t="s">
        <v>145</v>
      </c>
      <c r="F355" s="2" t="s">
        <v>14</v>
      </c>
      <c r="G355" s="2">
        <v>0</v>
      </c>
      <c r="H355" s="2">
        <v>7</v>
      </c>
      <c r="I355" s="2">
        <v>0</v>
      </c>
      <c r="J355" s="2">
        <v>7</v>
      </c>
      <c r="K355" s="2">
        <v>0</v>
      </c>
      <c r="L355" s="2">
        <v>7</v>
      </c>
      <c r="M355" s="2">
        <v>-118.011507</v>
      </c>
      <c r="N355" s="2">
        <v>33.576949</v>
      </c>
      <c r="O355" s="2">
        <v>-57</v>
      </c>
      <c r="P355" s="2" t="s">
        <v>11</v>
      </c>
      <c r="Q355" s="2" t="s">
        <v>796</v>
      </c>
      <c r="R355" s="2">
        <v>3</v>
      </c>
      <c r="S355" s="2" t="str">
        <f t="shared" si="22"/>
        <v>PT4137-3</v>
      </c>
      <c r="T355" s="31" t="s">
        <v>12</v>
      </c>
      <c r="U355" s="2" t="s">
        <v>13</v>
      </c>
      <c r="V355" s="5">
        <v>0.058</v>
      </c>
      <c r="W355" s="5">
        <v>0.022</v>
      </c>
      <c r="X355" s="5">
        <v>0.026</v>
      </c>
      <c r="Y355" s="5">
        <v>0.035</v>
      </c>
      <c r="Z355" s="5">
        <v>3763</v>
      </c>
      <c r="AA355" s="5">
        <v>218</v>
      </c>
      <c r="AB355" s="5">
        <v>2018</v>
      </c>
      <c r="AC355" s="5">
        <v>44</v>
      </c>
      <c r="AD355" s="5">
        <v>3351</v>
      </c>
      <c r="AE355" s="5">
        <v>87</v>
      </c>
      <c r="AF355" s="5">
        <v>4170</v>
      </c>
      <c r="AG355" s="5">
        <v>144</v>
      </c>
      <c r="AH355" s="5">
        <v>416</v>
      </c>
      <c r="AI355" s="15">
        <v>1914</v>
      </c>
      <c r="AJ355" s="15">
        <v>991</v>
      </c>
      <c r="AK355" s="15">
        <v>1653</v>
      </c>
      <c r="AL355" s="15">
        <v>2074</v>
      </c>
      <c r="AM355" s="6">
        <v>16.3501351390449</v>
      </c>
      <c r="AN355" s="6">
        <v>5.09427612367365</v>
      </c>
      <c r="AO355" s="6">
        <v>72.7134166221485</v>
      </c>
      <c r="AP355" s="2" t="s">
        <v>14</v>
      </c>
      <c r="AQ355" s="2" t="s">
        <v>14</v>
      </c>
      <c r="AR355" s="2" t="s">
        <v>14</v>
      </c>
      <c r="AS355" s="2">
        <v>2003</v>
      </c>
      <c r="AT355" s="2">
        <v>2009</v>
      </c>
    </row>
    <row r="356" spans="1:46" ht="12.75">
      <c r="A356" s="2" t="s">
        <v>148</v>
      </c>
      <c r="C356" s="48" t="s">
        <v>816</v>
      </c>
      <c r="D356" s="2" t="s">
        <v>827</v>
      </c>
      <c r="E356" s="2" t="s">
        <v>145</v>
      </c>
      <c r="F356" s="2" t="s">
        <v>14</v>
      </c>
      <c r="G356" s="2">
        <v>0</v>
      </c>
      <c r="H356" s="2">
        <v>7</v>
      </c>
      <c r="I356" s="2">
        <v>0</v>
      </c>
      <c r="J356" s="2">
        <v>7</v>
      </c>
      <c r="K356" s="2">
        <v>0</v>
      </c>
      <c r="L356" s="2">
        <v>7</v>
      </c>
      <c r="M356" s="2">
        <v>-118.011507</v>
      </c>
      <c r="N356" s="2">
        <v>33.576949</v>
      </c>
      <c r="O356" s="2">
        <v>-57</v>
      </c>
      <c r="P356" s="2" t="s">
        <v>11</v>
      </c>
      <c r="Q356" s="2" t="s">
        <v>796</v>
      </c>
      <c r="R356" s="2">
        <v>4</v>
      </c>
      <c r="S356" s="2" t="str">
        <f aca="true" t="shared" si="23" ref="S356:S419">CONCATENATE(E356,"-",R356)</f>
        <v>PT4137-4</v>
      </c>
      <c r="T356" s="31" t="s">
        <v>12</v>
      </c>
      <c r="U356" s="2" t="s">
        <v>13</v>
      </c>
      <c r="V356" s="5">
        <v>0.06</v>
      </c>
      <c r="W356" s="5">
        <v>0.023</v>
      </c>
      <c r="X356" s="5">
        <v>0.03</v>
      </c>
      <c r="Y356" s="5">
        <v>0.039</v>
      </c>
      <c r="Z356" s="5">
        <v>2960</v>
      </c>
      <c r="AA356" s="5">
        <v>177</v>
      </c>
      <c r="AB356" s="5">
        <v>1850</v>
      </c>
      <c r="AC356" s="5">
        <v>43</v>
      </c>
      <c r="AD356" s="5">
        <v>2656</v>
      </c>
      <c r="AE356" s="5">
        <v>79</v>
      </c>
      <c r="AF356" s="5">
        <v>3199</v>
      </c>
      <c r="AG356" s="5">
        <v>126</v>
      </c>
      <c r="AH356" s="5">
        <v>414</v>
      </c>
      <c r="AI356" s="15">
        <v>1515</v>
      </c>
      <c r="AJ356" s="15">
        <v>914</v>
      </c>
      <c r="AK356" s="15">
        <v>1321</v>
      </c>
      <c r="AL356" s="15">
        <v>1606</v>
      </c>
      <c r="AM356" s="6">
        <v>18.3982445534456</v>
      </c>
      <c r="AN356" s="6">
        <v>5.86627551643182</v>
      </c>
      <c r="AO356" s="6">
        <v>79.6206313836528</v>
      </c>
      <c r="AP356" s="2" t="s">
        <v>14</v>
      </c>
      <c r="AQ356" s="2" t="s">
        <v>14</v>
      </c>
      <c r="AR356" s="2" t="s">
        <v>14</v>
      </c>
      <c r="AS356" s="2">
        <v>2003</v>
      </c>
      <c r="AT356" s="2">
        <v>2009</v>
      </c>
    </row>
    <row r="357" spans="1:46" ht="12.75">
      <c r="A357" s="2" t="s">
        <v>149</v>
      </c>
      <c r="C357" s="48" t="s">
        <v>816</v>
      </c>
      <c r="D357" s="2" t="s">
        <v>827</v>
      </c>
      <c r="E357" s="2" t="s">
        <v>145</v>
      </c>
      <c r="F357" s="2" t="s">
        <v>14</v>
      </c>
      <c r="G357" s="2">
        <v>0</v>
      </c>
      <c r="H357" s="2">
        <v>7</v>
      </c>
      <c r="I357" s="2">
        <v>0</v>
      </c>
      <c r="J357" s="2">
        <v>7</v>
      </c>
      <c r="K357" s="2">
        <v>0</v>
      </c>
      <c r="L357" s="2">
        <v>7</v>
      </c>
      <c r="M357" s="2">
        <v>-118.011507</v>
      </c>
      <c r="N357" s="2">
        <v>33.576949</v>
      </c>
      <c r="O357" s="2">
        <v>-57</v>
      </c>
      <c r="P357" s="2" t="s">
        <v>11</v>
      </c>
      <c r="Q357" s="2" t="s">
        <v>796</v>
      </c>
      <c r="R357" s="2">
        <v>5</v>
      </c>
      <c r="S357" s="2" t="str">
        <f t="shared" si="23"/>
        <v>PT4137-5</v>
      </c>
      <c r="T357" s="31" t="s">
        <v>12</v>
      </c>
      <c r="U357" s="2" t="s">
        <v>13</v>
      </c>
      <c r="V357" s="5">
        <v>0.056</v>
      </c>
      <c r="W357" s="5">
        <v>0.021</v>
      </c>
      <c r="X357" s="5">
        <v>0.044</v>
      </c>
      <c r="Y357" s="5">
        <v>0.018</v>
      </c>
      <c r="Z357" s="5">
        <v>1699</v>
      </c>
      <c r="AA357" s="5">
        <v>96</v>
      </c>
      <c r="AB357" s="5">
        <v>1340</v>
      </c>
      <c r="AC357" s="5">
        <v>28</v>
      </c>
      <c r="AD357" s="5">
        <v>1405</v>
      </c>
      <c r="AE357" s="5">
        <v>62</v>
      </c>
      <c r="AF357" s="5">
        <v>1901</v>
      </c>
      <c r="AG357" s="5">
        <v>34</v>
      </c>
      <c r="AH357" s="5">
        <v>399</v>
      </c>
      <c r="AI357" s="15">
        <v>900</v>
      </c>
      <c r="AJ357" s="15">
        <v>686</v>
      </c>
      <c r="AK357" s="15">
        <v>735</v>
      </c>
      <c r="AL357" s="15">
        <v>970</v>
      </c>
      <c r="AM357" s="6">
        <v>14.4699675364763</v>
      </c>
      <c r="AN357" s="6">
        <v>4.40462950054679</v>
      </c>
      <c r="AO357" s="6">
        <v>66.1942809006067</v>
      </c>
      <c r="AP357" s="2" t="s">
        <v>14</v>
      </c>
      <c r="AQ357" s="2" t="s">
        <v>14</v>
      </c>
      <c r="AR357" s="2" t="s">
        <v>14</v>
      </c>
      <c r="AS357" s="2">
        <v>2003</v>
      </c>
      <c r="AT357" s="2">
        <v>2009</v>
      </c>
    </row>
    <row r="358" spans="1:46" ht="12.75">
      <c r="A358" s="2" t="s">
        <v>150</v>
      </c>
      <c r="C358" s="48" t="s">
        <v>816</v>
      </c>
      <c r="D358" s="2" t="s">
        <v>827</v>
      </c>
      <c r="E358" s="2" t="s">
        <v>145</v>
      </c>
      <c r="F358" s="2" t="s">
        <v>14</v>
      </c>
      <c r="G358" s="2">
        <v>0</v>
      </c>
      <c r="H358" s="2">
        <v>7</v>
      </c>
      <c r="I358" s="2">
        <v>0</v>
      </c>
      <c r="J358" s="2">
        <v>7</v>
      </c>
      <c r="K358" s="2">
        <v>0</v>
      </c>
      <c r="L358" s="2">
        <v>7</v>
      </c>
      <c r="M358" s="2">
        <v>-118.011507</v>
      </c>
      <c r="N358" s="2">
        <v>33.576949</v>
      </c>
      <c r="O358" s="2">
        <v>-57</v>
      </c>
      <c r="P358" s="2" t="s">
        <v>11</v>
      </c>
      <c r="Q358" s="2" t="s">
        <v>796</v>
      </c>
      <c r="R358" s="2">
        <v>6</v>
      </c>
      <c r="S358" s="2" t="str">
        <f t="shared" si="23"/>
        <v>PT4137-6</v>
      </c>
      <c r="T358" s="31" t="s">
        <v>12</v>
      </c>
      <c r="U358" s="2" t="s">
        <v>13</v>
      </c>
      <c r="V358" s="5">
        <v>0.058</v>
      </c>
      <c r="W358" s="5">
        <v>0.023</v>
      </c>
      <c r="X358" s="5">
        <v>0.024</v>
      </c>
      <c r="Y358" s="5">
        <v>0.036</v>
      </c>
      <c r="Z358" s="5">
        <v>5220</v>
      </c>
      <c r="AA358" s="5">
        <v>304</v>
      </c>
      <c r="AB358" s="5">
        <v>3108</v>
      </c>
      <c r="AC358" s="5">
        <v>70</v>
      </c>
      <c r="AD358" s="5">
        <v>5303</v>
      </c>
      <c r="AE358" s="5">
        <v>129</v>
      </c>
      <c r="AF358" s="5">
        <v>6142</v>
      </c>
      <c r="AG358" s="5">
        <v>219</v>
      </c>
      <c r="AH358" s="5">
        <v>393</v>
      </c>
      <c r="AI358" s="15">
        <v>2811</v>
      </c>
      <c r="AJ358" s="15">
        <v>1617</v>
      </c>
      <c r="AK358" s="15">
        <v>2764</v>
      </c>
      <c r="AL358" s="15">
        <v>3237</v>
      </c>
      <c r="AM358" s="6">
        <v>16.3501351390449</v>
      </c>
      <c r="AN358" s="6">
        <v>5.09427612367365</v>
      </c>
      <c r="AO358" s="6">
        <v>72.7134166221485</v>
      </c>
      <c r="AP358" s="2" t="s">
        <v>14</v>
      </c>
      <c r="AQ358" s="2" t="s">
        <v>14</v>
      </c>
      <c r="AR358" s="2" t="s">
        <v>14</v>
      </c>
      <c r="AS358" s="2">
        <v>2003</v>
      </c>
      <c r="AT358" s="2">
        <v>2009</v>
      </c>
    </row>
    <row r="359" spans="1:46" ht="12.75">
      <c r="A359" s="2" t="s">
        <v>151</v>
      </c>
      <c r="C359" s="48" t="s">
        <v>816</v>
      </c>
      <c r="D359" s="2" t="s">
        <v>827</v>
      </c>
      <c r="E359" s="2" t="s">
        <v>145</v>
      </c>
      <c r="F359" s="2" t="s">
        <v>14</v>
      </c>
      <c r="G359" s="2">
        <v>0</v>
      </c>
      <c r="H359" s="2">
        <v>7</v>
      </c>
      <c r="I359" s="2">
        <v>0</v>
      </c>
      <c r="J359" s="2">
        <v>7</v>
      </c>
      <c r="K359" s="2">
        <v>0</v>
      </c>
      <c r="L359" s="2">
        <v>7</v>
      </c>
      <c r="M359" s="2">
        <v>-118.011507</v>
      </c>
      <c r="N359" s="2">
        <v>33.576949</v>
      </c>
      <c r="O359" s="2">
        <v>-57</v>
      </c>
      <c r="P359" s="2" t="s">
        <v>11</v>
      </c>
      <c r="Q359" s="2" t="s">
        <v>796</v>
      </c>
      <c r="R359" s="2">
        <v>7</v>
      </c>
      <c r="S359" s="2" t="str">
        <f t="shared" si="23"/>
        <v>PT4137-7</v>
      </c>
      <c r="T359" s="31" t="s">
        <v>12</v>
      </c>
      <c r="U359" s="2" t="s">
        <v>13</v>
      </c>
      <c r="V359" s="5">
        <v>0.071</v>
      </c>
      <c r="W359" s="5">
        <v>0.025</v>
      </c>
      <c r="X359" s="5">
        <v>0.045</v>
      </c>
      <c r="Y359" s="5">
        <v>0.025</v>
      </c>
      <c r="Z359" s="5">
        <v>2560.5</v>
      </c>
      <c r="AA359" s="5">
        <v>181.5</v>
      </c>
      <c r="AB359" s="5">
        <v>1308.5</v>
      </c>
      <c r="AC359" s="5">
        <v>32</v>
      </c>
      <c r="AD359" s="5">
        <v>1357.5</v>
      </c>
      <c r="AE359" s="5">
        <v>61</v>
      </c>
      <c r="AF359" s="5">
        <v>1845.5</v>
      </c>
      <c r="AG359" s="5">
        <v>44.5</v>
      </c>
      <c r="AH359" s="5">
        <v>401.5</v>
      </c>
      <c r="AI359" s="15">
        <v>1366.012</v>
      </c>
      <c r="AJ359" s="15">
        <v>667.754</v>
      </c>
      <c r="AK359" s="15">
        <v>706.688</v>
      </c>
      <c r="AL359" s="15">
        <v>941.578</v>
      </c>
      <c r="AM359" s="6">
        <v>33.138191719407</v>
      </c>
      <c r="AN359" s="6">
        <v>11.8207307158296</v>
      </c>
      <c r="AO359" s="6">
        <v>124.960279739983</v>
      </c>
      <c r="AP359" s="2" t="s">
        <v>14</v>
      </c>
      <c r="AQ359" s="2" t="s">
        <v>14</v>
      </c>
      <c r="AR359" s="2" t="s">
        <v>14</v>
      </c>
      <c r="AS359" s="2">
        <v>2003</v>
      </c>
      <c r="AT359" s="2">
        <v>2009</v>
      </c>
    </row>
    <row r="360" spans="1:46" ht="12.75">
      <c r="A360" s="2" t="s">
        <v>152</v>
      </c>
      <c r="C360" s="48" t="s">
        <v>816</v>
      </c>
      <c r="D360" s="2" t="s">
        <v>827</v>
      </c>
      <c r="E360" s="2" t="s">
        <v>145</v>
      </c>
      <c r="F360" s="2" t="s">
        <v>14</v>
      </c>
      <c r="G360" s="2">
        <v>0</v>
      </c>
      <c r="H360" s="2">
        <v>7</v>
      </c>
      <c r="I360" s="2">
        <v>0</v>
      </c>
      <c r="J360" s="2">
        <v>7</v>
      </c>
      <c r="K360" s="2">
        <v>0</v>
      </c>
      <c r="L360" s="2">
        <v>7</v>
      </c>
      <c r="M360" s="2">
        <v>-118.011507</v>
      </c>
      <c r="N360" s="2">
        <v>33.576949</v>
      </c>
      <c r="O360" s="2">
        <v>-57</v>
      </c>
      <c r="P360" s="2" t="s">
        <v>11</v>
      </c>
      <c r="Q360" s="2" t="s">
        <v>796</v>
      </c>
      <c r="R360" s="2">
        <v>8</v>
      </c>
      <c r="S360" s="2" t="str">
        <f t="shared" si="23"/>
        <v>PT4137-8</v>
      </c>
      <c r="T360" s="31" t="s">
        <v>12</v>
      </c>
      <c r="U360" s="2" t="s">
        <v>13</v>
      </c>
      <c r="V360" s="5">
        <v>0.073</v>
      </c>
      <c r="W360" s="5">
        <v>0.029</v>
      </c>
      <c r="X360" s="5">
        <v>0.034</v>
      </c>
      <c r="Y360" s="5">
        <v>0.026</v>
      </c>
      <c r="Z360" s="5">
        <v>2574</v>
      </c>
      <c r="AA360" s="5">
        <v>189</v>
      </c>
      <c r="AB360" s="5">
        <v>1319</v>
      </c>
      <c r="AC360" s="5">
        <v>38</v>
      </c>
      <c r="AD360" s="5">
        <v>2035</v>
      </c>
      <c r="AE360" s="5">
        <v>69</v>
      </c>
      <c r="AF360" s="5">
        <v>2416</v>
      </c>
      <c r="AG360" s="5">
        <v>62</v>
      </c>
      <c r="AH360" s="5">
        <v>413</v>
      </c>
      <c r="AI360" s="15">
        <v>1338</v>
      </c>
      <c r="AJ360" s="15">
        <v>657</v>
      </c>
      <c r="AK360" s="15">
        <v>1019</v>
      </c>
      <c r="AL360" s="15">
        <v>1200</v>
      </c>
      <c r="AM360" s="6">
        <v>36.4801123596174</v>
      </c>
      <c r="AN360" s="6">
        <v>13.2540731383831</v>
      </c>
      <c r="AO360" s="6">
        <v>134.619752357409</v>
      </c>
      <c r="AP360" s="2" t="s">
        <v>14</v>
      </c>
      <c r="AQ360" s="2" t="s">
        <v>14</v>
      </c>
      <c r="AR360" s="2" t="s">
        <v>14</v>
      </c>
      <c r="AS360" s="2">
        <v>2003</v>
      </c>
      <c r="AT360" s="2">
        <v>2009</v>
      </c>
    </row>
    <row r="361" spans="1:46" ht="12.75">
      <c r="A361" s="2" t="s">
        <v>153</v>
      </c>
      <c r="C361" s="48" t="s">
        <v>816</v>
      </c>
      <c r="D361" s="2" t="s">
        <v>827</v>
      </c>
      <c r="E361" s="2" t="s">
        <v>145</v>
      </c>
      <c r="F361" s="2" t="s">
        <v>14</v>
      </c>
      <c r="G361" s="2">
        <v>0</v>
      </c>
      <c r="H361" s="2">
        <v>7</v>
      </c>
      <c r="I361" s="2">
        <v>0</v>
      </c>
      <c r="J361" s="2">
        <v>7</v>
      </c>
      <c r="K361" s="2">
        <v>0</v>
      </c>
      <c r="L361" s="2">
        <v>7</v>
      </c>
      <c r="M361" s="2">
        <v>-118.011507</v>
      </c>
      <c r="N361" s="2">
        <v>33.576949</v>
      </c>
      <c r="O361" s="2">
        <v>-57</v>
      </c>
      <c r="P361" s="2" t="s">
        <v>11</v>
      </c>
      <c r="Q361" s="2" t="s">
        <v>796</v>
      </c>
      <c r="R361" s="2">
        <v>9</v>
      </c>
      <c r="S361" s="2" t="str">
        <f t="shared" si="23"/>
        <v>PT4137-9</v>
      </c>
      <c r="T361" s="31" t="s">
        <v>12</v>
      </c>
      <c r="U361" s="2" t="s">
        <v>13</v>
      </c>
      <c r="V361" s="5">
        <v>0.076</v>
      </c>
      <c r="W361" s="5">
        <v>0.027</v>
      </c>
      <c r="X361" s="5">
        <v>0.052</v>
      </c>
      <c r="Y361" s="5">
        <v>0.026</v>
      </c>
      <c r="Z361" s="5">
        <v>2542</v>
      </c>
      <c r="AA361" s="5">
        <v>193</v>
      </c>
      <c r="AB361" s="5">
        <v>1270</v>
      </c>
      <c r="AC361" s="5">
        <v>34</v>
      </c>
      <c r="AD361" s="5">
        <v>1352</v>
      </c>
      <c r="AE361" s="5">
        <v>71</v>
      </c>
      <c r="AF361" s="5">
        <v>1630</v>
      </c>
      <c r="AG361" s="5">
        <v>43</v>
      </c>
      <c r="AH361" s="5">
        <v>385</v>
      </c>
      <c r="AI361" s="15">
        <v>1421</v>
      </c>
      <c r="AJ361" s="15">
        <v>677</v>
      </c>
      <c r="AK361" s="15">
        <v>739</v>
      </c>
      <c r="AL361" s="15">
        <v>869</v>
      </c>
      <c r="AM361" s="6">
        <v>42.0104441294369</v>
      </c>
      <c r="AN361" s="6">
        <v>15.6945980791937</v>
      </c>
      <c r="AO361" s="6">
        <v>151.1354543148</v>
      </c>
      <c r="AP361" s="2" t="s">
        <v>14</v>
      </c>
      <c r="AQ361" s="2" t="s">
        <v>14</v>
      </c>
      <c r="AR361" s="2" t="s">
        <v>14</v>
      </c>
      <c r="AS361" s="2">
        <v>2003</v>
      </c>
      <c r="AT361" s="2">
        <v>2009</v>
      </c>
    </row>
    <row r="362" spans="1:46" ht="12.75">
      <c r="A362" s="2" t="s">
        <v>154</v>
      </c>
      <c r="C362" s="48" t="s">
        <v>816</v>
      </c>
      <c r="D362" s="2" t="s">
        <v>827</v>
      </c>
      <c r="E362" s="2" t="s">
        <v>145</v>
      </c>
      <c r="F362" s="2" t="s">
        <v>14</v>
      </c>
      <c r="G362" s="2">
        <v>0</v>
      </c>
      <c r="H362" s="2">
        <v>7</v>
      </c>
      <c r="I362" s="2">
        <v>0</v>
      </c>
      <c r="J362" s="2">
        <v>7</v>
      </c>
      <c r="K362" s="2">
        <v>0</v>
      </c>
      <c r="L362" s="2">
        <v>7</v>
      </c>
      <c r="M362" s="2">
        <v>-118.011507</v>
      </c>
      <c r="N362" s="2">
        <v>33.576949</v>
      </c>
      <c r="O362" s="2">
        <v>-57</v>
      </c>
      <c r="P362" s="2" t="s">
        <v>11</v>
      </c>
      <c r="Q362" s="2" t="s">
        <v>796</v>
      </c>
      <c r="R362" s="2">
        <v>10</v>
      </c>
      <c r="S362" s="2" t="str">
        <f t="shared" si="23"/>
        <v>PT4137-10</v>
      </c>
      <c r="T362" s="31" t="s">
        <v>12</v>
      </c>
      <c r="U362" s="2" t="s">
        <v>13</v>
      </c>
      <c r="V362" s="5">
        <v>0.071</v>
      </c>
      <c r="W362" s="5">
        <v>0.025</v>
      </c>
      <c r="X362" s="5">
        <v>0.039</v>
      </c>
      <c r="Y362" s="5">
        <v>0.036</v>
      </c>
      <c r="Z362" s="5">
        <v>2477</v>
      </c>
      <c r="AA362" s="5">
        <v>177</v>
      </c>
      <c r="AB362" s="5">
        <v>1127</v>
      </c>
      <c r="AC362" s="5">
        <v>29</v>
      </c>
      <c r="AD362" s="5">
        <v>1619</v>
      </c>
      <c r="AE362" s="5">
        <v>63</v>
      </c>
      <c r="AF362" s="5">
        <v>2031</v>
      </c>
      <c r="AG362" s="5">
        <v>73</v>
      </c>
      <c r="AH362" s="5">
        <v>394</v>
      </c>
      <c r="AI362" s="15">
        <v>1347</v>
      </c>
      <c r="AJ362" s="15">
        <v>587</v>
      </c>
      <c r="AK362" s="15">
        <v>854</v>
      </c>
      <c r="AL362" s="15">
        <v>1068</v>
      </c>
      <c r="AM362" s="6">
        <v>33.138191719407</v>
      </c>
      <c r="AN362" s="6">
        <v>11.8207307158296</v>
      </c>
      <c r="AO362" s="6">
        <v>124.960279739983</v>
      </c>
      <c r="AP362" s="2" t="s">
        <v>14</v>
      </c>
      <c r="AQ362" s="2" t="s">
        <v>14</v>
      </c>
      <c r="AR362" s="2" t="s">
        <v>14</v>
      </c>
      <c r="AS362" s="2">
        <v>2003</v>
      </c>
      <c r="AT362" s="2">
        <v>2009</v>
      </c>
    </row>
    <row r="363" spans="1:46" ht="12.75">
      <c r="A363" s="2" t="s">
        <v>155</v>
      </c>
      <c r="C363" s="48" t="s">
        <v>816</v>
      </c>
      <c r="D363" s="2" t="s">
        <v>827</v>
      </c>
      <c r="E363" s="2" t="s">
        <v>145</v>
      </c>
      <c r="F363" s="2" t="s">
        <v>14</v>
      </c>
      <c r="G363" s="2">
        <v>0</v>
      </c>
      <c r="H363" s="2">
        <v>7</v>
      </c>
      <c r="I363" s="2">
        <v>0</v>
      </c>
      <c r="J363" s="2">
        <v>7</v>
      </c>
      <c r="K363" s="2">
        <v>0</v>
      </c>
      <c r="L363" s="2">
        <v>7</v>
      </c>
      <c r="M363" s="2">
        <v>-118.011507</v>
      </c>
      <c r="N363" s="2">
        <v>33.576949</v>
      </c>
      <c r="O363" s="2">
        <v>-57</v>
      </c>
      <c r="P363" s="2" t="s">
        <v>11</v>
      </c>
      <c r="Q363" s="2" t="s">
        <v>796</v>
      </c>
      <c r="R363" s="2">
        <v>11</v>
      </c>
      <c r="S363" s="2" t="str">
        <f t="shared" si="23"/>
        <v>PT4137-11</v>
      </c>
      <c r="T363" s="31" t="s">
        <v>12</v>
      </c>
      <c r="U363" s="2" t="s">
        <v>13</v>
      </c>
      <c r="V363" s="5">
        <v>0.068</v>
      </c>
      <c r="W363" s="5">
        <v>0.025</v>
      </c>
      <c r="X363" s="5">
        <v>0.04</v>
      </c>
      <c r="Y363" s="5">
        <v>0.027</v>
      </c>
      <c r="Z363" s="5">
        <v>2711</v>
      </c>
      <c r="AA363" s="5">
        <v>185</v>
      </c>
      <c r="AB363" s="5">
        <v>1419</v>
      </c>
      <c r="AC363" s="5">
        <v>35</v>
      </c>
      <c r="AD363" s="5">
        <v>1749</v>
      </c>
      <c r="AE363" s="5">
        <v>70</v>
      </c>
      <c r="AF363" s="5">
        <v>2441</v>
      </c>
      <c r="AG363" s="5">
        <v>67</v>
      </c>
      <c r="AH363" s="5">
        <v>418</v>
      </c>
      <c r="AI363" s="15">
        <v>1386</v>
      </c>
      <c r="AJ363" s="15">
        <v>696</v>
      </c>
      <c r="AK363" s="15">
        <v>870</v>
      </c>
      <c r="AL363" s="15">
        <v>1200</v>
      </c>
      <c r="AM363" s="6">
        <v>28.5226825349613</v>
      </c>
      <c r="AN363" s="6">
        <v>9.87657512671512</v>
      </c>
      <c r="AO363" s="6">
        <v>111.309065834023</v>
      </c>
      <c r="AP363" s="2" t="s">
        <v>14</v>
      </c>
      <c r="AQ363" s="2" t="s">
        <v>14</v>
      </c>
      <c r="AR363" s="2" t="s">
        <v>14</v>
      </c>
      <c r="AS363" s="2">
        <v>2003</v>
      </c>
      <c r="AT363" s="2">
        <v>2009</v>
      </c>
    </row>
    <row r="364" spans="1:46" ht="12.75">
      <c r="A364" s="2" t="s">
        <v>156</v>
      </c>
      <c r="C364" s="48" t="s">
        <v>816</v>
      </c>
      <c r="D364" s="2" t="s">
        <v>827</v>
      </c>
      <c r="E364" s="2" t="s">
        <v>145</v>
      </c>
      <c r="F364" s="2" t="s">
        <v>14</v>
      </c>
      <c r="G364" s="2">
        <v>0</v>
      </c>
      <c r="H364" s="2">
        <v>7</v>
      </c>
      <c r="I364" s="2">
        <v>0</v>
      </c>
      <c r="J364" s="2">
        <v>7</v>
      </c>
      <c r="K364" s="2">
        <v>0</v>
      </c>
      <c r="L364" s="2">
        <v>7</v>
      </c>
      <c r="M364" s="2">
        <v>-118.011507</v>
      </c>
      <c r="N364" s="2">
        <v>33.576949</v>
      </c>
      <c r="O364" s="2">
        <v>-57</v>
      </c>
      <c r="P364" s="2" t="s">
        <v>11</v>
      </c>
      <c r="Q364" s="2" t="s">
        <v>796</v>
      </c>
      <c r="R364" s="2">
        <v>12</v>
      </c>
      <c r="S364" s="2" t="str">
        <f t="shared" si="23"/>
        <v>PT4137-12</v>
      </c>
      <c r="T364" s="31" t="s">
        <v>12</v>
      </c>
      <c r="U364" s="2" t="s">
        <v>13</v>
      </c>
      <c r="V364" s="5">
        <v>0.08</v>
      </c>
      <c r="W364" s="5">
        <v>0.03</v>
      </c>
      <c r="X364" s="5">
        <v>0.06</v>
      </c>
      <c r="Y364" s="5">
        <v>0.026</v>
      </c>
      <c r="Z364" s="5">
        <v>2444</v>
      </c>
      <c r="AA364" s="5">
        <v>196</v>
      </c>
      <c r="AB364" s="5">
        <v>1470</v>
      </c>
      <c r="AC364" s="5">
        <v>44</v>
      </c>
      <c r="AD364" s="5">
        <v>1292</v>
      </c>
      <c r="AE364" s="5">
        <v>77</v>
      </c>
      <c r="AF364" s="5">
        <v>1805</v>
      </c>
      <c r="AG364" s="5">
        <v>48</v>
      </c>
      <c r="AH364" s="5">
        <v>287</v>
      </c>
      <c r="AI364" s="15">
        <v>1840</v>
      </c>
      <c r="AJ364" s="15">
        <v>1055</v>
      </c>
      <c r="AK364" s="15">
        <v>954</v>
      </c>
      <c r="AL364" s="15">
        <v>1291</v>
      </c>
      <c r="AM364" s="6">
        <v>50.2303186276653</v>
      </c>
      <c r="AN364" s="6">
        <v>19.4368603605475</v>
      </c>
      <c r="AO364" s="6">
        <v>175.179110132651</v>
      </c>
      <c r="AP364" s="2" t="s">
        <v>14</v>
      </c>
      <c r="AQ364" s="2" t="s">
        <v>14</v>
      </c>
      <c r="AR364" s="2" t="s">
        <v>14</v>
      </c>
      <c r="AS364" s="2">
        <v>2003</v>
      </c>
      <c r="AT364" s="2">
        <v>2009</v>
      </c>
    </row>
    <row r="365" spans="1:46" ht="12.75">
      <c r="A365" s="2" t="s">
        <v>157</v>
      </c>
      <c r="C365" s="48" t="s">
        <v>816</v>
      </c>
      <c r="D365" s="2" t="s">
        <v>827</v>
      </c>
      <c r="E365" s="2" t="s">
        <v>145</v>
      </c>
      <c r="F365" s="2" t="s">
        <v>14</v>
      </c>
      <c r="G365" s="2">
        <v>0</v>
      </c>
      <c r="H365" s="2">
        <v>7</v>
      </c>
      <c r="I365" s="2">
        <v>0</v>
      </c>
      <c r="J365" s="2">
        <v>7</v>
      </c>
      <c r="K365" s="2">
        <v>0</v>
      </c>
      <c r="L365" s="2">
        <v>7</v>
      </c>
      <c r="M365" s="2">
        <v>-118.011507</v>
      </c>
      <c r="N365" s="2">
        <v>33.576949</v>
      </c>
      <c r="O365" s="2">
        <v>-57</v>
      </c>
      <c r="P365" s="2" t="s">
        <v>11</v>
      </c>
      <c r="Q365" s="2" t="s">
        <v>796</v>
      </c>
      <c r="R365" s="2">
        <v>13</v>
      </c>
      <c r="S365" s="2" t="str">
        <f t="shared" si="23"/>
        <v>PT4137-13</v>
      </c>
      <c r="T365" s="31" t="s">
        <v>12</v>
      </c>
      <c r="U365" s="2" t="s">
        <v>13</v>
      </c>
      <c r="V365" s="5">
        <v>0.07</v>
      </c>
      <c r="W365" s="5">
        <v>0.026</v>
      </c>
      <c r="X365" s="5">
        <v>0.04</v>
      </c>
      <c r="Y365" s="5">
        <v>0.034</v>
      </c>
      <c r="Z365" s="5">
        <v>5863</v>
      </c>
      <c r="AA365" s="5">
        <v>410</v>
      </c>
      <c r="AB365" s="5">
        <v>2934</v>
      </c>
      <c r="AC365" s="5">
        <v>77</v>
      </c>
      <c r="AD365" s="5">
        <v>3885</v>
      </c>
      <c r="AE365" s="5">
        <v>154</v>
      </c>
      <c r="AF365" s="5">
        <v>4672</v>
      </c>
      <c r="AG365" s="5">
        <v>158</v>
      </c>
      <c r="AH365" s="5">
        <v>330</v>
      </c>
      <c r="AI365" s="15">
        <v>3802</v>
      </c>
      <c r="AJ365" s="15">
        <v>1825</v>
      </c>
      <c r="AK365" s="15">
        <v>2448</v>
      </c>
      <c r="AL365" s="15">
        <v>2927</v>
      </c>
      <c r="AM365" s="6">
        <v>31.5358543862213</v>
      </c>
      <c r="AN365" s="6">
        <v>11.1430526837601</v>
      </c>
      <c r="AO365" s="6">
        <v>120.298589311441</v>
      </c>
      <c r="AP365" s="2" t="s">
        <v>14</v>
      </c>
      <c r="AQ365" s="2" t="s">
        <v>14</v>
      </c>
      <c r="AR365" s="2" t="s">
        <v>14</v>
      </c>
      <c r="AS365" s="2">
        <v>2003</v>
      </c>
      <c r="AT365" s="2">
        <v>2009</v>
      </c>
    </row>
    <row r="366" spans="1:46" ht="12.75">
      <c r="A366" s="2" t="s">
        <v>158</v>
      </c>
      <c r="C366" s="48" t="s">
        <v>816</v>
      </c>
      <c r="D366" s="2" t="s">
        <v>827</v>
      </c>
      <c r="E366" s="2" t="s">
        <v>145</v>
      </c>
      <c r="F366" s="2" t="s">
        <v>14</v>
      </c>
      <c r="G366" s="2">
        <v>0</v>
      </c>
      <c r="H366" s="2">
        <v>7</v>
      </c>
      <c r="I366" s="2">
        <v>0</v>
      </c>
      <c r="J366" s="2">
        <v>7</v>
      </c>
      <c r="K366" s="2">
        <v>0</v>
      </c>
      <c r="L366" s="2">
        <v>7</v>
      </c>
      <c r="M366" s="2">
        <v>-118.011507</v>
      </c>
      <c r="N366" s="2">
        <v>33.576949</v>
      </c>
      <c r="O366" s="2">
        <v>-57</v>
      </c>
      <c r="P366" s="2" t="s">
        <v>11</v>
      </c>
      <c r="Q366" s="2" t="s">
        <v>796</v>
      </c>
      <c r="R366" s="2">
        <v>14</v>
      </c>
      <c r="S366" s="2" t="str">
        <f t="shared" si="23"/>
        <v>PT4137-14</v>
      </c>
      <c r="T366" s="31" t="s">
        <v>12</v>
      </c>
      <c r="U366" s="2" t="s">
        <v>13</v>
      </c>
      <c r="V366" s="5">
        <v>0.08</v>
      </c>
      <c r="W366" s="5">
        <v>0.03</v>
      </c>
      <c r="X366" s="5">
        <v>0.069</v>
      </c>
      <c r="Y366" s="5">
        <v>0.03</v>
      </c>
      <c r="Z366" s="5">
        <v>3031</v>
      </c>
      <c r="AA366" s="5">
        <v>243</v>
      </c>
      <c r="AB366" s="5">
        <v>1592</v>
      </c>
      <c r="AC366" s="5">
        <v>47</v>
      </c>
      <c r="AD366" s="5">
        <v>1422</v>
      </c>
      <c r="AE366" s="5">
        <v>98</v>
      </c>
      <c r="AF366" s="5">
        <v>2013</v>
      </c>
      <c r="AG366" s="5">
        <v>61</v>
      </c>
      <c r="AH366" s="5">
        <v>383</v>
      </c>
      <c r="AI366" s="15">
        <v>1710</v>
      </c>
      <c r="AJ366" s="15">
        <v>856</v>
      </c>
      <c r="AK366" s="15">
        <v>794</v>
      </c>
      <c r="AL366" s="15">
        <v>1083</v>
      </c>
      <c r="AM366" s="6">
        <v>50.2303186276653</v>
      </c>
      <c r="AN366" s="6">
        <v>19.4368603605475</v>
      </c>
      <c r="AO366" s="6">
        <v>175.179110132651</v>
      </c>
      <c r="AP366" s="2" t="s">
        <v>14</v>
      </c>
      <c r="AQ366" s="2" t="s">
        <v>14</v>
      </c>
      <c r="AR366" s="2" t="s">
        <v>14</v>
      </c>
      <c r="AS366" s="2">
        <v>2003</v>
      </c>
      <c r="AT366" s="2">
        <v>2009</v>
      </c>
    </row>
    <row r="367" spans="1:46" ht="12.75">
      <c r="A367" s="2" t="s">
        <v>159</v>
      </c>
      <c r="C367" s="48" t="s">
        <v>816</v>
      </c>
      <c r="D367" s="2" t="s">
        <v>827</v>
      </c>
      <c r="E367" s="2" t="s">
        <v>145</v>
      </c>
      <c r="F367" s="2" t="s">
        <v>14</v>
      </c>
      <c r="G367" s="2">
        <v>0</v>
      </c>
      <c r="H367" s="2">
        <v>7</v>
      </c>
      <c r="I367" s="2">
        <v>0</v>
      </c>
      <c r="J367" s="2">
        <v>7</v>
      </c>
      <c r="K367" s="2">
        <v>0</v>
      </c>
      <c r="L367" s="2">
        <v>7</v>
      </c>
      <c r="M367" s="2">
        <v>-118.011507</v>
      </c>
      <c r="N367" s="2">
        <v>33.576949</v>
      </c>
      <c r="O367" s="2">
        <v>-57</v>
      </c>
      <c r="P367" s="2" t="s">
        <v>11</v>
      </c>
      <c r="Q367" s="2" t="s">
        <v>796</v>
      </c>
      <c r="R367" s="2">
        <v>15</v>
      </c>
      <c r="S367" s="2" t="str">
        <f t="shared" si="23"/>
        <v>PT4137-15</v>
      </c>
      <c r="T367" s="31" t="s">
        <v>12</v>
      </c>
      <c r="U367" s="2" t="s">
        <v>13</v>
      </c>
      <c r="V367" s="5">
        <v>0.065</v>
      </c>
      <c r="W367" s="5">
        <v>0.022</v>
      </c>
      <c r="X367" s="5">
        <v>0.055</v>
      </c>
      <c r="Y367" s="5">
        <v>0.028</v>
      </c>
      <c r="Z367" s="5">
        <v>2673</v>
      </c>
      <c r="AA367" s="5">
        <v>175</v>
      </c>
      <c r="AB367" s="5">
        <v>1525</v>
      </c>
      <c r="AC367" s="5">
        <v>34</v>
      </c>
      <c r="AD367" s="5">
        <v>1446</v>
      </c>
      <c r="AE367" s="5">
        <v>79</v>
      </c>
      <c r="AF367" s="5">
        <v>1770</v>
      </c>
      <c r="AG367" s="5">
        <v>49</v>
      </c>
      <c r="AH367" s="5">
        <v>387</v>
      </c>
      <c r="AI367" s="15">
        <v>1472</v>
      </c>
      <c r="AJ367" s="15">
        <v>806</v>
      </c>
      <c r="AK367" s="15">
        <v>788</v>
      </c>
      <c r="AL367" s="15">
        <v>940</v>
      </c>
      <c r="AM367" s="6">
        <v>24.3542644453926</v>
      </c>
      <c r="AN367" s="6">
        <v>8.18553162309297</v>
      </c>
      <c r="AO367" s="6">
        <v>98.645408294035</v>
      </c>
      <c r="AP367" s="2" t="s">
        <v>14</v>
      </c>
      <c r="AQ367" s="2" t="s">
        <v>14</v>
      </c>
      <c r="AR367" s="2" t="s">
        <v>14</v>
      </c>
      <c r="AS367" s="2">
        <v>2003</v>
      </c>
      <c r="AT367" s="2">
        <v>2009</v>
      </c>
    </row>
    <row r="368" spans="1:46" ht="12.75">
      <c r="A368" s="2" t="s">
        <v>160</v>
      </c>
      <c r="C368" s="48" t="s">
        <v>816</v>
      </c>
      <c r="D368" s="2" t="s">
        <v>827</v>
      </c>
      <c r="E368" s="2" t="s">
        <v>145</v>
      </c>
      <c r="F368" s="2" t="s">
        <v>14</v>
      </c>
      <c r="G368" s="2">
        <v>0</v>
      </c>
      <c r="H368" s="2">
        <v>7</v>
      </c>
      <c r="I368" s="2">
        <v>0</v>
      </c>
      <c r="J368" s="2">
        <v>7</v>
      </c>
      <c r="K368" s="2">
        <v>0</v>
      </c>
      <c r="L368" s="2">
        <v>7</v>
      </c>
      <c r="M368" s="2">
        <v>-118.011507</v>
      </c>
      <c r="N368" s="2">
        <v>33.576949</v>
      </c>
      <c r="O368" s="2">
        <v>-57</v>
      </c>
      <c r="P368" s="2" t="s">
        <v>11</v>
      </c>
      <c r="Q368" s="2" t="s">
        <v>796</v>
      </c>
      <c r="R368" s="2">
        <v>16</v>
      </c>
      <c r="S368" s="2" t="str">
        <f t="shared" si="23"/>
        <v>PT4137-16</v>
      </c>
      <c r="T368" s="31" t="s">
        <v>12</v>
      </c>
      <c r="U368" s="2" t="s">
        <v>13</v>
      </c>
      <c r="V368" s="5">
        <v>0.072</v>
      </c>
      <c r="W368" s="5">
        <v>0.025</v>
      </c>
      <c r="X368" s="5">
        <v>0.062</v>
      </c>
      <c r="Y368" s="5">
        <v>0.023</v>
      </c>
      <c r="Z368" s="5">
        <v>2018</v>
      </c>
      <c r="AA368" s="5">
        <v>144.5</v>
      </c>
      <c r="AB368" s="5">
        <v>1020</v>
      </c>
      <c r="AC368" s="5">
        <v>25</v>
      </c>
      <c r="AD368" s="5">
        <v>937.5</v>
      </c>
      <c r="AE368" s="5">
        <v>58</v>
      </c>
      <c r="AF368" s="5">
        <v>1242</v>
      </c>
      <c r="AG368" s="5">
        <v>28.5</v>
      </c>
      <c r="AH368" s="5">
        <v>396.5</v>
      </c>
      <c r="AI368" s="15">
        <v>1091.029</v>
      </c>
      <c r="AJ368" s="15">
        <v>527.337</v>
      </c>
      <c r="AK368" s="15">
        <v>502.282</v>
      </c>
      <c r="AL368" s="15">
        <v>640.898</v>
      </c>
      <c r="AM368" s="6">
        <v>34.7806215037819</v>
      </c>
      <c r="AN368" s="6">
        <v>12.5283683667796</v>
      </c>
      <c r="AO368" s="6">
        <v>129.733644168931</v>
      </c>
      <c r="AP368" s="2" t="s">
        <v>14</v>
      </c>
      <c r="AQ368" s="2" t="s">
        <v>14</v>
      </c>
      <c r="AR368" s="2" t="s">
        <v>14</v>
      </c>
      <c r="AS368" s="2">
        <v>2003</v>
      </c>
      <c r="AT368" s="2">
        <v>2009</v>
      </c>
    </row>
    <row r="369" spans="1:46" ht="12.75">
      <c r="A369" s="2" t="s">
        <v>161</v>
      </c>
      <c r="C369" s="48" t="s">
        <v>816</v>
      </c>
      <c r="D369" s="2" t="s">
        <v>827</v>
      </c>
      <c r="E369" s="2" t="s">
        <v>145</v>
      </c>
      <c r="F369" s="2" t="s">
        <v>14</v>
      </c>
      <c r="G369" s="2">
        <v>0</v>
      </c>
      <c r="H369" s="2">
        <v>7</v>
      </c>
      <c r="I369" s="2">
        <v>0</v>
      </c>
      <c r="J369" s="2">
        <v>7</v>
      </c>
      <c r="K369" s="2">
        <v>0</v>
      </c>
      <c r="L369" s="2">
        <v>7</v>
      </c>
      <c r="M369" s="2">
        <v>-118.011507</v>
      </c>
      <c r="N369" s="2">
        <v>33.576949</v>
      </c>
      <c r="O369" s="2">
        <v>-57</v>
      </c>
      <c r="P369" s="2" t="s">
        <v>11</v>
      </c>
      <c r="Q369" s="2" t="s">
        <v>796</v>
      </c>
      <c r="R369" s="2">
        <v>17</v>
      </c>
      <c r="S369" s="2" t="str">
        <f t="shared" si="23"/>
        <v>PT4137-17</v>
      </c>
      <c r="T369" s="31" t="s">
        <v>12</v>
      </c>
      <c r="U369" s="2" t="s">
        <v>13</v>
      </c>
      <c r="V369" s="5">
        <v>0.07</v>
      </c>
      <c r="W369" s="5">
        <v>0.024</v>
      </c>
      <c r="X369" s="5">
        <v>0.047</v>
      </c>
      <c r="Y369" s="5">
        <v>0.023</v>
      </c>
      <c r="Z369" s="5">
        <v>3089</v>
      </c>
      <c r="AA369" s="5">
        <v>215</v>
      </c>
      <c r="AB369" s="5">
        <v>1581</v>
      </c>
      <c r="AC369" s="5">
        <v>38</v>
      </c>
      <c r="AD369" s="5">
        <v>1637</v>
      </c>
      <c r="AE369" s="5">
        <v>77</v>
      </c>
      <c r="AF369" s="5">
        <v>2101</v>
      </c>
      <c r="AG369" s="5">
        <v>49</v>
      </c>
      <c r="AH369" s="5">
        <v>396</v>
      </c>
      <c r="AI369" s="15">
        <v>1669</v>
      </c>
      <c r="AJ369" s="15">
        <v>818</v>
      </c>
      <c r="AK369" s="15">
        <v>866</v>
      </c>
      <c r="AL369" s="15">
        <v>1086</v>
      </c>
      <c r="AM369" s="6">
        <v>31.5358543862213</v>
      </c>
      <c r="AN369" s="6">
        <v>11.1430526837601</v>
      </c>
      <c r="AO369" s="6">
        <v>120.298589311441</v>
      </c>
      <c r="AP369" s="2" t="s">
        <v>14</v>
      </c>
      <c r="AQ369" s="2" t="s">
        <v>14</v>
      </c>
      <c r="AR369" s="2" t="s">
        <v>14</v>
      </c>
      <c r="AS369" s="2">
        <v>2003</v>
      </c>
      <c r="AT369" s="2">
        <v>2009</v>
      </c>
    </row>
    <row r="370" spans="1:46" ht="12.75">
      <c r="A370" s="2" t="s">
        <v>162</v>
      </c>
      <c r="C370" s="48" t="s">
        <v>816</v>
      </c>
      <c r="D370" s="2" t="s">
        <v>827</v>
      </c>
      <c r="E370" s="2" t="s">
        <v>145</v>
      </c>
      <c r="F370" s="2" t="s">
        <v>14</v>
      </c>
      <c r="G370" s="2">
        <v>0</v>
      </c>
      <c r="H370" s="2">
        <v>7</v>
      </c>
      <c r="I370" s="2">
        <v>0</v>
      </c>
      <c r="J370" s="2">
        <v>7</v>
      </c>
      <c r="K370" s="2">
        <v>0</v>
      </c>
      <c r="L370" s="2">
        <v>7</v>
      </c>
      <c r="M370" s="2">
        <v>-118.011507</v>
      </c>
      <c r="N370" s="2">
        <v>33.576949</v>
      </c>
      <c r="O370" s="2">
        <v>-57</v>
      </c>
      <c r="P370" s="2" t="s">
        <v>11</v>
      </c>
      <c r="Q370" s="2" t="s">
        <v>796</v>
      </c>
      <c r="R370" s="2">
        <v>18</v>
      </c>
      <c r="S370" s="2" t="str">
        <f t="shared" si="23"/>
        <v>PT4137-18</v>
      </c>
      <c r="T370" s="31" t="s">
        <v>12</v>
      </c>
      <c r="U370" s="2" t="s">
        <v>13</v>
      </c>
      <c r="V370" s="5">
        <v>0.075</v>
      </c>
      <c r="W370" s="5">
        <v>0.027</v>
      </c>
      <c r="X370" s="5">
        <v>0.052</v>
      </c>
      <c r="Y370" s="5">
        <v>0.026</v>
      </c>
      <c r="Z370" s="5">
        <v>1983</v>
      </c>
      <c r="AA370" s="5">
        <v>148.5</v>
      </c>
      <c r="AB370" s="5">
        <v>999</v>
      </c>
      <c r="AC370" s="5">
        <v>27</v>
      </c>
      <c r="AD370" s="5">
        <v>958</v>
      </c>
      <c r="AE370" s="5">
        <v>49.5</v>
      </c>
      <c r="AF370" s="5">
        <v>1303</v>
      </c>
      <c r="AG370" s="5">
        <v>32.5</v>
      </c>
      <c r="AH370" s="5">
        <v>396.5</v>
      </c>
      <c r="AI370" s="15">
        <v>1075.138</v>
      </c>
      <c r="AJ370" s="15">
        <v>517.74</v>
      </c>
      <c r="AK370" s="15">
        <v>508.498</v>
      </c>
      <c r="AL370" s="15">
        <v>674.337</v>
      </c>
      <c r="AM370" s="6">
        <v>40.1327339349958</v>
      </c>
      <c r="AN370" s="6">
        <v>14.8514023851669</v>
      </c>
      <c r="AO370" s="6">
        <v>145.438595785109</v>
      </c>
      <c r="AP370" s="2" t="s">
        <v>14</v>
      </c>
      <c r="AQ370" s="2" t="s">
        <v>14</v>
      </c>
      <c r="AR370" s="2" t="s">
        <v>14</v>
      </c>
      <c r="AS370" s="2">
        <v>2003</v>
      </c>
      <c r="AT370" s="2">
        <v>2009</v>
      </c>
    </row>
    <row r="371" spans="1:46" ht="12.75">
      <c r="A371" s="2" t="s">
        <v>163</v>
      </c>
      <c r="C371" s="48" t="s">
        <v>816</v>
      </c>
      <c r="D371" s="2" t="s">
        <v>827</v>
      </c>
      <c r="E371" s="2" t="s">
        <v>145</v>
      </c>
      <c r="F371" s="2" t="s">
        <v>14</v>
      </c>
      <c r="G371" s="2">
        <v>0</v>
      </c>
      <c r="H371" s="2">
        <v>7</v>
      </c>
      <c r="I371" s="2">
        <v>0</v>
      </c>
      <c r="J371" s="2">
        <v>7</v>
      </c>
      <c r="K371" s="2">
        <v>0</v>
      </c>
      <c r="L371" s="2">
        <v>7</v>
      </c>
      <c r="M371" s="2">
        <v>-118.011507</v>
      </c>
      <c r="N371" s="2">
        <v>33.576949</v>
      </c>
      <c r="O371" s="2">
        <v>-57</v>
      </c>
      <c r="P371" s="2" t="s">
        <v>11</v>
      </c>
      <c r="Q371" s="2" t="s">
        <v>796</v>
      </c>
      <c r="R371" s="2">
        <v>19</v>
      </c>
      <c r="S371" s="2" t="str">
        <f t="shared" si="23"/>
        <v>PT4137-19</v>
      </c>
      <c r="T371" s="31" t="s">
        <v>12</v>
      </c>
      <c r="U371" s="2" t="s">
        <v>13</v>
      </c>
      <c r="V371" s="5">
        <v>0.067</v>
      </c>
      <c r="W371" s="5">
        <v>0.026</v>
      </c>
      <c r="X371" s="5">
        <v>0.047</v>
      </c>
      <c r="Y371" s="5">
        <v>0.022</v>
      </c>
      <c r="Z371" s="5">
        <v>2422</v>
      </c>
      <c r="AA371" s="5">
        <v>163</v>
      </c>
      <c r="AB371" s="5">
        <v>1310</v>
      </c>
      <c r="AC371" s="5">
        <v>33</v>
      </c>
      <c r="AD371" s="5">
        <v>1547</v>
      </c>
      <c r="AE371" s="5">
        <v>73</v>
      </c>
      <c r="AF371" s="5">
        <v>2254</v>
      </c>
      <c r="AG371" s="5">
        <v>49</v>
      </c>
      <c r="AH371" s="5">
        <v>399</v>
      </c>
      <c r="AI371" s="15">
        <v>1296</v>
      </c>
      <c r="AJ371" s="15">
        <v>673</v>
      </c>
      <c r="AK371" s="15">
        <v>812</v>
      </c>
      <c r="AL371" s="15">
        <v>1154</v>
      </c>
      <c r="AM371" s="6">
        <v>27.1126818253974</v>
      </c>
      <c r="AN371" s="6">
        <v>9.28595719052024</v>
      </c>
      <c r="AO371" s="6">
        <v>106.981233448401</v>
      </c>
      <c r="AP371" s="2" t="s">
        <v>14</v>
      </c>
      <c r="AQ371" s="2" t="s">
        <v>14</v>
      </c>
      <c r="AR371" s="2" t="s">
        <v>14</v>
      </c>
      <c r="AS371" s="2">
        <v>2003</v>
      </c>
      <c r="AT371" s="2">
        <v>2009</v>
      </c>
    </row>
    <row r="372" spans="1:46" ht="12.75">
      <c r="A372" s="2" t="s">
        <v>164</v>
      </c>
      <c r="C372" s="48" t="s">
        <v>816</v>
      </c>
      <c r="D372" s="2" t="s">
        <v>827</v>
      </c>
      <c r="E372" s="2" t="s">
        <v>145</v>
      </c>
      <c r="F372" s="2" t="s">
        <v>14</v>
      </c>
      <c r="G372" s="2">
        <v>0</v>
      </c>
      <c r="H372" s="2">
        <v>7</v>
      </c>
      <c r="I372" s="2">
        <v>0</v>
      </c>
      <c r="J372" s="2">
        <v>7</v>
      </c>
      <c r="K372" s="2">
        <v>0</v>
      </c>
      <c r="L372" s="2">
        <v>7</v>
      </c>
      <c r="M372" s="2">
        <v>-118.011507</v>
      </c>
      <c r="N372" s="2">
        <v>33.576949</v>
      </c>
      <c r="O372" s="2">
        <v>-57</v>
      </c>
      <c r="P372" s="2" t="s">
        <v>11</v>
      </c>
      <c r="Q372" s="2" t="s">
        <v>796</v>
      </c>
      <c r="R372" s="2">
        <v>20</v>
      </c>
      <c r="S372" s="2" t="str">
        <f t="shared" si="23"/>
        <v>PT4137-20</v>
      </c>
      <c r="T372" s="31" t="s">
        <v>12</v>
      </c>
      <c r="U372" s="2" t="s">
        <v>13</v>
      </c>
      <c r="V372" s="5">
        <v>0.069</v>
      </c>
      <c r="W372" s="5">
        <v>0.025</v>
      </c>
      <c r="X372" s="5">
        <v>0.048</v>
      </c>
      <c r="Y372" s="5">
        <v>0.024</v>
      </c>
      <c r="Z372" s="5">
        <v>2263</v>
      </c>
      <c r="AA372" s="5">
        <v>157</v>
      </c>
      <c r="AB372" s="5">
        <v>1358</v>
      </c>
      <c r="AC372" s="5">
        <v>34</v>
      </c>
      <c r="AD372" s="5">
        <v>1468</v>
      </c>
      <c r="AE372" s="5">
        <v>70</v>
      </c>
      <c r="AF372" s="5">
        <v>1727</v>
      </c>
      <c r="AG372" s="5">
        <v>42</v>
      </c>
      <c r="AH372" s="5">
        <v>408</v>
      </c>
      <c r="AI372" s="15">
        <v>1186</v>
      </c>
      <c r="AJ372" s="15">
        <v>682</v>
      </c>
      <c r="AK372" s="15">
        <v>754</v>
      </c>
      <c r="AL372" s="15">
        <v>867</v>
      </c>
      <c r="AM372" s="6">
        <v>29.9881338004045</v>
      </c>
      <c r="AN372" s="6">
        <v>10.4953064418474</v>
      </c>
      <c r="AO372" s="6">
        <v>115.747498351529</v>
      </c>
      <c r="AP372" s="2" t="s">
        <v>14</v>
      </c>
      <c r="AQ372" s="2" t="s">
        <v>14</v>
      </c>
      <c r="AR372" s="2" t="s">
        <v>14</v>
      </c>
      <c r="AS372" s="2">
        <v>2003</v>
      </c>
      <c r="AT372" s="2">
        <v>2009</v>
      </c>
    </row>
    <row r="373" spans="1:46" ht="12.75">
      <c r="A373" s="2" t="s">
        <v>165</v>
      </c>
      <c r="C373" s="48" t="s">
        <v>816</v>
      </c>
      <c r="D373" s="2" t="s">
        <v>827</v>
      </c>
      <c r="E373" s="2" t="s">
        <v>145</v>
      </c>
      <c r="F373" s="2" t="s">
        <v>14</v>
      </c>
      <c r="G373" s="2">
        <v>0</v>
      </c>
      <c r="H373" s="2">
        <v>7</v>
      </c>
      <c r="I373" s="2">
        <v>0</v>
      </c>
      <c r="J373" s="2">
        <v>7</v>
      </c>
      <c r="K373" s="2">
        <v>0</v>
      </c>
      <c r="L373" s="2">
        <v>7</v>
      </c>
      <c r="M373" s="2">
        <v>-118.011507</v>
      </c>
      <c r="N373" s="2">
        <v>33.576949</v>
      </c>
      <c r="O373" s="2">
        <v>-57</v>
      </c>
      <c r="P373" s="2" t="s">
        <v>11</v>
      </c>
      <c r="Q373" s="2" t="s">
        <v>796</v>
      </c>
      <c r="R373" s="2">
        <v>21</v>
      </c>
      <c r="S373" s="2" t="str">
        <f t="shared" si="23"/>
        <v>PT4137-21</v>
      </c>
      <c r="T373" s="31" t="s">
        <v>12</v>
      </c>
      <c r="U373" s="2" t="s">
        <v>13</v>
      </c>
      <c r="V373" s="5">
        <v>0.066</v>
      </c>
      <c r="W373" s="5">
        <v>0.022</v>
      </c>
      <c r="X373" s="5">
        <v>0.058</v>
      </c>
      <c r="Y373" s="5">
        <v>0.02</v>
      </c>
      <c r="Z373" s="5">
        <v>2077</v>
      </c>
      <c r="AA373" s="5">
        <v>136</v>
      </c>
      <c r="AB373" s="5">
        <v>1227</v>
      </c>
      <c r="AC373" s="5">
        <v>27</v>
      </c>
      <c r="AD373" s="5">
        <v>1027</v>
      </c>
      <c r="AE373" s="5">
        <v>60</v>
      </c>
      <c r="AF373" s="5">
        <v>1316</v>
      </c>
      <c r="AG373" s="5">
        <v>26</v>
      </c>
      <c r="AH373" s="5">
        <v>396</v>
      </c>
      <c r="AI373" s="15">
        <v>1118</v>
      </c>
      <c r="AJ373" s="15">
        <v>633</v>
      </c>
      <c r="AK373" s="15">
        <v>549</v>
      </c>
      <c r="AL373" s="15">
        <v>678</v>
      </c>
      <c r="AM373" s="6">
        <v>25.7069290106523</v>
      </c>
      <c r="AN373" s="6">
        <v>8.72256636467045</v>
      </c>
      <c r="AO373" s="6">
        <v>102.76037546255</v>
      </c>
      <c r="AP373" s="2" t="s">
        <v>14</v>
      </c>
      <c r="AQ373" s="2" t="s">
        <v>14</v>
      </c>
      <c r="AR373" s="2" t="s">
        <v>14</v>
      </c>
      <c r="AS373" s="2">
        <v>2003</v>
      </c>
      <c r="AT373" s="2">
        <v>2009</v>
      </c>
    </row>
    <row r="374" spans="1:46" ht="12.75">
      <c r="A374" s="2" t="s">
        <v>166</v>
      </c>
      <c r="C374" s="48" t="s">
        <v>816</v>
      </c>
      <c r="D374" s="2" t="s">
        <v>827</v>
      </c>
      <c r="E374" s="2" t="s">
        <v>145</v>
      </c>
      <c r="F374" s="2" t="s">
        <v>14</v>
      </c>
      <c r="G374" s="2">
        <v>0</v>
      </c>
      <c r="H374" s="2">
        <v>7</v>
      </c>
      <c r="I374" s="2">
        <v>0</v>
      </c>
      <c r="J374" s="2">
        <v>7</v>
      </c>
      <c r="K374" s="2">
        <v>0</v>
      </c>
      <c r="L374" s="2">
        <v>7</v>
      </c>
      <c r="M374" s="2">
        <v>-118.011507</v>
      </c>
      <c r="N374" s="2">
        <v>33.576949</v>
      </c>
      <c r="O374" s="2">
        <v>-57</v>
      </c>
      <c r="P374" s="2" t="s">
        <v>11</v>
      </c>
      <c r="Q374" s="2" t="s">
        <v>796</v>
      </c>
      <c r="R374" s="2">
        <v>22</v>
      </c>
      <c r="S374" s="2" t="str">
        <f t="shared" si="23"/>
        <v>PT4137-22</v>
      </c>
      <c r="T374" s="31" t="s">
        <v>12</v>
      </c>
      <c r="U374" s="2" t="s">
        <v>13</v>
      </c>
      <c r="V374" s="5">
        <v>0.075</v>
      </c>
      <c r="W374" s="5">
        <v>0.027</v>
      </c>
      <c r="X374" s="5">
        <v>0.051</v>
      </c>
      <c r="Y374" s="5">
        <v>0.027</v>
      </c>
      <c r="Z374" s="5">
        <v>2139</v>
      </c>
      <c r="AA374" s="5">
        <v>161</v>
      </c>
      <c r="AB374" s="5">
        <v>1090</v>
      </c>
      <c r="AC374" s="5">
        <v>30</v>
      </c>
      <c r="AD374" s="5">
        <v>1117</v>
      </c>
      <c r="AE374" s="5">
        <v>57</v>
      </c>
      <c r="AF374" s="5">
        <v>1454</v>
      </c>
      <c r="AG374" s="5">
        <v>40</v>
      </c>
      <c r="AH374" s="5">
        <v>403</v>
      </c>
      <c r="AI374" s="15">
        <v>1141</v>
      </c>
      <c r="AJ374" s="15">
        <v>556</v>
      </c>
      <c r="AK374" s="15">
        <v>583</v>
      </c>
      <c r="AL374" s="15">
        <v>741</v>
      </c>
      <c r="AM374" s="6">
        <v>40.1327339349958</v>
      </c>
      <c r="AN374" s="6">
        <v>14.8514023851669</v>
      </c>
      <c r="AO374" s="6">
        <v>145.438595785109</v>
      </c>
      <c r="AP374" s="2" t="s">
        <v>14</v>
      </c>
      <c r="AQ374" s="2" t="s">
        <v>14</v>
      </c>
      <c r="AR374" s="2" t="s">
        <v>14</v>
      </c>
      <c r="AS374" s="2">
        <v>2003</v>
      </c>
      <c r="AT374" s="2">
        <v>2009</v>
      </c>
    </row>
    <row r="375" spans="1:46" ht="12.75">
      <c r="A375" s="2" t="s">
        <v>167</v>
      </c>
      <c r="C375" s="48" t="s">
        <v>816</v>
      </c>
      <c r="D375" s="2" t="s">
        <v>827</v>
      </c>
      <c r="E375" s="2" t="s">
        <v>145</v>
      </c>
      <c r="F375" s="2" t="s">
        <v>14</v>
      </c>
      <c r="G375" s="2">
        <v>0</v>
      </c>
      <c r="H375" s="2">
        <v>7</v>
      </c>
      <c r="I375" s="2">
        <v>0</v>
      </c>
      <c r="J375" s="2">
        <v>7</v>
      </c>
      <c r="K375" s="2">
        <v>0</v>
      </c>
      <c r="L375" s="2">
        <v>7</v>
      </c>
      <c r="M375" s="2">
        <v>-118.011507</v>
      </c>
      <c r="N375" s="2">
        <v>33.576949</v>
      </c>
      <c r="O375" s="2">
        <v>-57</v>
      </c>
      <c r="P375" s="2" t="s">
        <v>11</v>
      </c>
      <c r="Q375" s="2" t="s">
        <v>796</v>
      </c>
      <c r="R375" s="2">
        <v>23</v>
      </c>
      <c r="S375" s="2" t="str">
        <f t="shared" si="23"/>
        <v>PT4137-23</v>
      </c>
      <c r="T375" s="31" t="s">
        <v>12</v>
      </c>
      <c r="U375" s="2" t="s">
        <v>13</v>
      </c>
      <c r="V375" s="5">
        <v>0.067</v>
      </c>
      <c r="W375" s="5">
        <v>0.023</v>
      </c>
      <c r="X375" s="5">
        <v>0.041</v>
      </c>
      <c r="Y375" s="5">
        <v>0.023</v>
      </c>
      <c r="Z375" s="5">
        <v>3343</v>
      </c>
      <c r="AA375" s="5">
        <v>226</v>
      </c>
      <c r="AB375" s="5">
        <v>1694</v>
      </c>
      <c r="AC375" s="5">
        <v>39</v>
      </c>
      <c r="AD375" s="5">
        <v>2024</v>
      </c>
      <c r="AE375" s="5">
        <v>83</v>
      </c>
      <c r="AF375" s="5">
        <v>2587</v>
      </c>
      <c r="AG375" s="5">
        <v>60</v>
      </c>
      <c r="AH375" s="5">
        <v>412</v>
      </c>
      <c r="AI375" s="15">
        <v>1733</v>
      </c>
      <c r="AJ375" s="15">
        <v>841</v>
      </c>
      <c r="AK375" s="15">
        <v>1023</v>
      </c>
      <c r="AL375" s="15">
        <v>1285</v>
      </c>
      <c r="AM375" s="6">
        <v>27.1126818253974</v>
      </c>
      <c r="AN375" s="6">
        <v>9.28595719052024</v>
      </c>
      <c r="AO375" s="6">
        <v>106.981233448401</v>
      </c>
      <c r="AP375" s="2" t="s">
        <v>14</v>
      </c>
      <c r="AQ375" s="2" t="s">
        <v>14</v>
      </c>
      <c r="AR375" s="2" t="s">
        <v>14</v>
      </c>
      <c r="AS375" s="2">
        <v>2003</v>
      </c>
      <c r="AT375" s="2">
        <v>2009</v>
      </c>
    </row>
    <row r="376" spans="1:46" ht="12.75">
      <c r="A376" s="2" t="s">
        <v>168</v>
      </c>
      <c r="C376" s="48" t="s">
        <v>816</v>
      </c>
      <c r="D376" s="2" t="s">
        <v>827</v>
      </c>
      <c r="E376" s="2" t="s">
        <v>145</v>
      </c>
      <c r="F376" s="2" t="s">
        <v>14</v>
      </c>
      <c r="G376" s="2">
        <v>0</v>
      </c>
      <c r="H376" s="2">
        <v>7</v>
      </c>
      <c r="I376" s="2">
        <v>0</v>
      </c>
      <c r="J376" s="2">
        <v>7</v>
      </c>
      <c r="K376" s="2">
        <v>0</v>
      </c>
      <c r="L376" s="2">
        <v>7</v>
      </c>
      <c r="M376" s="2">
        <v>-118.011507</v>
      </c>
      <c r="N376" s="2">
        <v>33.576949</v>
      </c>
      <c r="O376" s="2">
        <v>-57</v>
      </c>
      <c r="P376" s="2" t="s">
        <v>11</v>
      </c>
      <c r="Q376" s="2" t="s">
        <v>796</v>
      </c>
      <c r="R376" s="2">
        <v>24</v>
      </c>
      <c r="S376" s="2" t="str">
        <f t="shared" si="23"/>
        <v>PT4137-24</v>
      </c>
      <c r="T376" s="31" t="s">
        <v>12</v>
      </c>
      <c r="U376" s="2" t="s">
        <v>13</v>
      </c>
      <c r="V376" s="5">
        <v>0.076</v>
      </c>
      <c r="W376" s="5">
        <v>0.027</v>
      </c>
      <c r="X376" s="5">
        <v>0.06</v>
      </c>
      <c r="Y376" s="5">
        <v>0.031</v>
      </c>
      <c r="Z376" s="5">
        <v>1962</v>
      </c>
      <c r="AA376" s="5">
        <v>148</v>
      </c>
      <c r="AB376" s="5">
        <v>1082</v>
      </c>
      <c r="AC376" s="5">
        <v>30</v>
      </c>
      <c r="AD376" s="5">
        <v>946</v>
      </c>
      <c r="AE376" s="5">
        <v>56</v>
      </c>
      <c r="AF376" s="5">
        <v>1204</v>
      </c>
      <c r="AG376" s="5">
        <v>37</v>
      </c>
      <c r="AH376" s="5">
        <v>417</v>
      </c>
      <c r="AI376" s="15">
        <v>1012</v>
      </c>
      <c r="AJ376" s="15">
        <v>533</v>
      </c>
      <c r="AK376" s="15">
        <v>481</v>
      </c>
      <c r="AL376" s="15">
        <v>595</v>
      </c>
      <c r="AM376" s="6">
        <v>42.0104441294369</v>
      </c>
      <c r="AN376" s="6">
        <v>15.6945980791937</v>
      </c>
      <c r="AO376" s="6">
        <v>151.1354543148</v>
      </c>
      <c r="AP376" s="2" t="s">
        <v>14</v>
      </c>
      <c r="AQ376" s="2" t="s">
        <v>14</v>
      </c>
      <c r="AR376" s="2" t="s">
        <v>14</v>
      </c>
      <c r="AS376" s="2">
        <v>2003</v>
      </c>
      <c r="AT376" s="2">
        <v>2009</v>
      </c>
    </row>
    <row r="377" spans="1:46" ht="12.75">
      <c r="A377" s="2" t="s">
        <v>169</v>
      </c>
      <c r="C377" s="48" t="s">
        <v>816</v>
      </c>
      <c r="D377" s="2" t="s">
        <v>827</v>
      </c>
      <c r="E377" s="2" t="s">
        <v>145</v>
      </c>
      <c r="F377" s="2" t="s">
        <v>14</v>
      </c>
      <c r="G377" s="2">
        <v>0</v>
      </c>
      <c r="H377" s="2">
        <v>7</v>
      </c>
      <c r="I377" s="2">
        <v>0</v>
      </c>
      <c r="J377" s="2">
        <v>7</v>
      </c>
      <c r="K377" s="2">
        <v>0</v>
      </c>
      <c r="L377" s="2">
        <v>7</v>
      </c>
      <c r="M377" s="2">
        <v>-118.011507</v>
      </c>
      <c r="N377" s="2">
        <v>33.576949</v>
      </c>
      <c r="O377" s="2">
        <v>-57</v>
      </c>
      <c r="P377" s="2" t="s">
        <v>11</v>
      </c>
      <c r="Q377" s="2" t="s">
        <v>796</v>
      </c>
      <c r="R377" s="2">
        <v>25</v>
      </c>
      <c r="S377" s="2" t="str">
        <f t="shared" si="23"/>
        <v>PT4137-25</v>
      </c>
      <c r="T377" s="31" t="s">
        <v>12</v>
      </c>
      <c r="U377" s="2" t="s">
        <v>13</v>
      </c>
      <c r="V377" s="5">
        <v>0.061</v>
      </c>
      <c r="W377" s="5">
        <v>0.019</v>
      </c>
      <c r="X377" s="5">
        <v>0.042</v>
      </c>
      <c r="Y377" s="5">
        <v>0.018</v>
      </c>
      <c r="Z377" s="5">
        <v>3181</v>
      </c>
      <c r="AA377" s="5">
        <v>193</v>
      </c>
      <c r="AB377" s="5">
        <v>1754</v>
      </c>
      <c r="AC377" s="5">
        <v>33</v>
      </c>
      <c r="AD377" s="5">
        <v>1781</v>
      </c>
      <c r="AE377" s="5">
        <v>75</v>
      </c>
      <c r="AF377" s="5">
        <v>2708</v>
      </c>
      <c r="AG377" s="5">
        <v>49</v>
      </c>
      <c r="AH377" s="5">
        <v>406</v>
      </c>
      <c r="AI377" s="15">
        <v>1662</v>
      </c>
      <c r="AJ377" s="15">
        <v>880</v>
      </c>
      <c r="AK377" s="15">
        <v>914</v>
      </c>
      <c r="AL377" s="15">
        <v>1358</v>
      </c>
      <c r="AM377" s="6">
        <v>19.4881530849253</v>
      </c>
      <c r="AN377" s="6">
        <v>6.28406437002721</v>
      </c>
      <c r="AO377" s="6">
        <v>83.2225879605276</v>
      </c>
      <c r="AP377" s="2" t="s">
        <v>14</v>
      </c>
      <c r="AQ377" s="2" t="s">
        <v>14</v>
      </c>
      <c r="AR377" s="2" t="s">
        <v>14</v>
      </c>
      <c r="AS377" s="2">
        <v>2003</v>
      </c>
      <c r="AT377" s="2">
        <v>2009</v>
      </c>
    </row>
    <row r="378" spans="1:46" ht="12.75">
      <c r="A378" s="2" t="s">
        <v>170</v>
      </c>
      <c r="C378" s="48" t="s">
        <v>816</v>
      </c>
      <c r="D378" s="2" t="s">
        <v>826</v>
      </c>
      <c r="E378" s="2" t="s">
        <v>171</v>
      </c>
      <c r="F378" s="2" t="s">
        <v>14</v>
      </c>
      <c r="G378" s="2">
        <v>0</v>
      </c>
      <c r="H378" s="2">
        <v>11</v>
      </c>
      <c r="I378" s="2">
        <v>0</v>
      </c>
      <c r="J378" s="2">
        <v>11</v>
      </c>
      <c r="K378" s="2">
        <v>0</v>
      </c>
      <c r="L378" s="2">
        <v>11</v>
      </c>
      <c r="M378" s="2">
        <v>-118.303776</v>
      </c>
      <c r="N378" s="2">
        <v>33.698482</v>
      </c>
      <c r="O378" s="2">
        <v>-25</v>
      </c>
      <c r="P378" s="2" t="s">
        <v>11</v>
      </c>
      <c r="Q378" s="2" t="s">
        <v>796</v>
      </c>
      <c r="R378" s="2">
        <v>1</v>
      </c>
      <c r="S378" s="2" t="str">
        <f t="shared" si="23"/>
        <v>PT4170-1</v>
      </c>
      <c r="T378" s="31" t="s">
        <v>12</v>
      </c>
      <c r="U378" s="2" t="s">
        <v>13</v>
      </c>
      <c r="V378" s="5">
        <v>0.138</v>
      </c>
      <c r="W378" s="5">
        <v>0.046</v>
      </c>
      <c r="X378" s="5">
        <v>0.156</v>
      </c>
      <c r="Y378" s="5">
        <v>0.046</v>
      </c>
      <c r="Z378" s="5">
        <v>1837</v>
      </c>
      <c r="AA378" s="5">
        <v>253</v>
      </c>
      <c r="AB378" s="5">
        <v>1225</v>
      </c>
      <c r="AC378" s="5">
        <v>57</v>
      </c>
      <c r="AD378" s="5">
        <v>1012</v>
      </c>
      <c r="AE378" s="5">
        <v>158</v>
      </c>
      <c r="AF378" s="5">
        <v>1267</v>
      </c>
      <c r="AG378" s="5">
        <v>58</v>
      </c>
      <c r="AH378" s="5">
        <v>447</v>
      </c>
      <c r="AI378" s="15">
        <v>935</v>
      </c>
      <c r="AJ378" s="15">
        <v>574</v>
      </c>
      <c r="AK378" s="15">
        <v>523</v>
      </c>
      <c r="AL378" s="15">
        <v>593</v>
      </c>
      <c r="AM378" s="6">
        <v>339.813627123144</v>
      </c>
      <c r="AN378" s="6">
        <v>192.756485509635</v>
      </c>
      <c r="AO378" s="6">
        <v>736.585154932735</v>
      </c>
      <c r="AP378" s="2" t="s">
        <v>14</v>
      </c>
      <c r="AQ378" s="2" t="s">
        <v>14</v>
      </c>
      <c r="AR378" s="2" t="s">
        <v>14</v>
      </c>
      <c r="AS378" s="2">
        <v>2003</v>
      </c>
      <c r="AT378" s="2">
        <v>2009</v>
      </c>
    </row>
    <row r="379" spans="1:46" ht="12.75">
      <c r="A379" s="2" t="s">
        <v>172</v>
      </c>
      <c r="C379" s="48" t="s">
        <v>816</v>
      </c>
      <c r="D379" s="2" t="s">
        <v>826</v>
      </c>
      <c r="E379" s="2" t="s">
        <v>171</v>
      </c>
      <c r="F379" s="2" t="s">
        <v>14</v>
      </c>
      <c r="G379" s="2">
        <v>0</v>
      </c>
      <c r="H379" s="2">
        <v>11</v>
      </c>
      <c r="I379" s="2">
        <v>0</v>
      </c>
      <c r="J379" s="2">
        <v>11</v>
      </c>
      <c r="K379" s="2">
        <v>0</v>
      </c>
      <c r="L379" s="2">
        <v>11</v>
      </c>
      <c r="M379" s="2">
        <v>-118.303776</v>
      </c>
      <c r="N379" s="2">
        <v>33.698482</v>
      </c>
      <c r="O379" s="2">
        <v>-25</v>
      </c>
      <c r="P379" s="2" t="s">
        <v>11</v>
      </c>
      <c r="Q379" s="2" t="s">
        <v>796</v>
      </c>
      <c r="R379" s="2">
        <v>2</v>
      </c>
      <c r="S379" s="2" t="str">
        <f t="shared" si="23"/>
        <v>PT4170-2</v>
      </c>
      <c r="T379" s="31" t="s">
        <v>12</v>
      </c>
      <c r="U379" s="2" t="s">
        <v>13</v>
      </c>
      <c r="V379" s="5">
        <v>0.092</v>
      </c>
      <c r="W379" s="5">
        <v>0.036</v>
      </c>
      <c r="X379" s="5">
        <v>0.072</v>
      </c>
      <c r="Y379" s="5">
        <v>0.031</v>
      </c>
      <c r="Z379" s="5">
        <v>2906</v>
      </c>
      <c r="AA379" s="5">
        <v>267</v>
      </c>
      <c r="AB379" s="5">
        <v>1316</v>
      </c>
      <c r="AC379" s="5">
        <v>48</v>
      </c>
      <c r="AD379" s="5">
        <v>1087</v>
      </c>
      <c r="AE379" s="5">
        <v>79</v>
      </c>
      <c r="AF379" s="5">
        <v>1276</v>
      </c>
      <c r="AG379" s="5">
        <v>39</v>
      </c>
      <c r="AH379" s="5">
        <v>426</v>
      </c>
      <c r="AI379" s="15">
        <v>1490</v>
      </c>
      <c r="AJ379" s="15">
        <v>640</v>
      </c>
      <c r="AK379" s="15">
        <v>547</v>
      </c>
      <c r="AL379" s="15">
        <v>617</v>
      </c>
      <c r="AM379" s="6">
        <v>82.2208234799022</v>
      </c>
      <c r="AN379" s="6">
        <v>34.8093888219613</v>
      </c>
      <c r="AO379" s="6">
        <v>252.523165179193</v>
      </c>
      <c r="AP379" s="2" t="s">
        <v>14</v>
      </c>
      <c r="AQ379" s="2" t="s">
        <v>14</v>
      </c>
      <c r="AR379" s="2" t="s">
        <v>14</v>
      </c>
      <c r="AS379" s="2">
        <v>2003</v>
      </c>
      <c r="AT379" s="2">
        <v>2009</v>
      </c>
    </row>
    <row r="380" spans="1:46" ht="12.75">
      <c r="A380" s="2" t="s">
        <v>173</v>
      </c>
      <c r="C380" s="48" t="s">
        <v>816</v>
      </c>
      <c r="D380" s="2" t="s">
        <v>826</v>
      </c>
      <c r="E380" s="2" t="s">
        <v>171</v>
      </c>
      <c r="F380" s="2" t="s">
        <v>14</v>
      </c>
      <c r="G380" s="2">
        <v>0</v>
      </c>
      <c r="H380" s="2">
        <v>11</v>
      </c>
      <c r="I380" s="2">
        <v>0</v>
      </c>
      <c r="J380" s="2">
        <v>11</v>
      </c>
      <c r="K380" s="2">
        <v>0</v>
      </c>
      <c r="L380" s="2">
        <v>11</v>
      </c>
      <c r="M380" s="2">
        <v>-118.303776</v>
      </c>
      <c r="N380" s="2">
        <v>33.698482</v>
      </c>
      <c r="O380" s="2">
        <v>-25</v>
      </c>
      <c r="P380" s="2" t="s">
        <v>11</v>
      </c>
      <c r="Q380" s="2" t="s">
        <v>796</v>
      </c>
      <c r="R380" s="2">
        <v>3</v>
      </c>
      <c r="S380" s="2" t="str">
        <f t="shared" si="23"/>
        <v>PT4170-3</v>
      </c>
      <c r="T380" s="31" t="s">
        <v>12</v>
      </c>
      <c r="U380" s="2" t="s">
        <v>13</v>
      </c>
      <c r="V380" s="5">
        <v>0.079</v>
      </c>
      <c r="W380" s="5">
        <v>0.029</v>
      </c>
      <c r="X380" s="5">
        <v>0.057</v>
      </c>
      <c r="Y380" s="5">
        <v>0.035</v>
      </c>
      <c r="Z380" s="5">
        <v>2218</v>
      </c>
      <c r="AA380" s="5">
        <v>176</v>
      </c>
      <c r="AB380" s="5">
        <v>1196</v>
      </c>
      <c r="AC380" s="5">
        <v>35</v>
      </c>
      <c r="AD380" s="5">
        <v>1286</v>
      </c>
      <c r="AE380" s="5">
        <v>74</v>
      </c>
      <c r="AF380" s="5">
        <v>1535</v>
      </c>
      <c r="AG380" s="5">
        <v>54</v>
      </c>
      <c r="AH380" s="5">
        <v>421</v>
      </c>
      <c r="AI380" s="15">
        <v>1137</v>
      </c>
      <c r="AJ380" s="15">
        <v>585</v>
      </c>
      <c r="AK380" s="15">
        <v>646</v>
      </c>
      <c r="AL380" s="15">
        <v>755</v>
      </c>
      <c r="AM380" s="6">
        <v>48.1017757160844</v>
      </c>
      <c r="AN380" s="6">
        <v>18.4437752078004</v>
      </c>
      <c r="AO380" s="6">
        <v>169.098781749244</v>
      </c>
      <c r="AP380" s="2" t="s">
        <v>14</v>
      </c>
      <c r="AQ380" s="2" t="s">
        <v>14</v>
      </c>
      <c r="AR380" s="2" t="s">
        <v>14</v>
      </c>
      <c r="AS380" s="2">
        <v>2003</v>
      </c>
      <c r="AT380" s="2">
        <v>2009</v>
      </c>
    </row>
    <row r="381" spans="1:46" ht="12.75">
      <c r="A381" s="2" t="s">
        <v>174</v>
      </c>
      <c r="C381" s="48" t="s">
        <v>816</v>
      </c>
      <c r="D381" s="2" t="s">
        <v>826</v>
      </c>
      <c r="E381" s="2" t="s">
        <v>171</v>
      </c>
      <c r="F381" s="2" t="s">
        <v>14</v>
      </c>
      <c r="G381" s="2">
        <v>0</v>
      </c>
      <c r="H381" s="2">
        <v>11</v>
      </c>
      <c r="I381" s="2">
        <v>0</v>
      </c>
      <c r="J381" s="2">
        <v>11</v>
      </c>
      <c r="K381" s="2">
        <v>0</v>
      </c>
      <c r="L381" s="2">
        <v>11</v>
      </c>
      <c r="M381" s="2">
        <v>-118.303776</v>
      </c>
      <c r="N381" s="2">
        <v>33.698482</v>
      </c>
      <c r="O381" s="2">
        <v>-25</v>
      </c>
      <c r="P381" s="2" t="s">
        <v>11</v>
      </c>
      <c r="Q381" s="2" t="s">
        <v>796</v>
      </c>
      <c r="R381" s="2">
        <v>4</v>
      </c>
      <c r="S381" s="2" t="str">
        <f t="shared" si="23"/>
        <v>PT4170-4</v>
      </c>
      <c r="T381" s="31" t="s">
        <v>12</v>
      </c>
      <c r="U381" s="2" t="s">
        <v>13</v>
      </c>
      <c r="V381" s="5">
        <v>0.084</v>
      </c>
      <c r="W381" s="5">
        <v>0.034</v>
      </c>
      <c r="X381" s="5">
        <v>0.082</v>
      </c>
      <c r="Y381" s="5">
        <v>0.03</v>
      </c>
      <c r="Z381" s="5">
        <v>952</v>
      </c>
      <c r="AA381" s="5">
        <v>80</v>
      </c>
      <c r="AB381" s="5">
        <v>647</v>
      </c>
      <c r="AC381" s="5">
        <v>22</v>
      </c>
      <c r="AD381" s="5">
        <v>503</v>
      </c>
      <c r="AE381" s="5">
        <v>41</v>
      </c>
      <c r="AF381" s="5">
        <v>841</v>
      </c>
      <c r="AG381" s="5">
        <v>25</v>
      </c>
      <c r="AH381" s="5">
        <v>504</v>
      </c>
      <c r="AI381" s="15">
        <v>410</v>
      </c>
      <c r="AJ381" s="15">
        <v>265</v>
      </c>
      <c r="AK381" s="15">
        <v>216</v>
      </c>
      <c r="AL381" s="15">
        <v>344</v>
      </c>
      <c r="AM381" s="6">
        <v>59.6595515683887</v>
      </c>
      <c r="AN381" s="6">
        <v>23.8215865581451</v>
      </c>
      <c r="AO381" s="6">
        <v>198.727739258331</v>
      </c>
      <c r="AP381" s="2" t="s">
        <v>14</v>
      </c>
      <c r="AQ381" s="2" t="s">
        <v>14</v>
      </c>
      <c r="AR381" s="2" t="s">
        <v>14</v>
      </c>
      <c r="AS381" s="2">
        <v>2003</v>
      </c>
      <c r="AT381" s="2">
        <v>2009</v>
      </c>
    </row>
    <row r="382" spans="1:46" ht="12.75">
      <c r="A382" s="2" t="s">
        <v>175</v>
      </c>
      <c r="C382" s="48" t="s">
        <v>816</v>
      </c>
      <c r="D382" s="2" t="s">
        <v>826</v>
      </c>
      <c r="E382" s="2" t="s">
        <v>171</v>
      </c>
      <c r="F382" s="2" t="s">
        <v>14</v>
      </c>
      <c r="G382" s="2">
        <v>0</v>
      </c>
      <c r="H382" s="2">
        <v>11</v>
      </c>
      <c r="I382" s="2">
        <v>0</v>
      </c>
      <c r="J382" s="2">
        <v>11</v>
      </c>
      <c r="K382" s="2">
        <v>0</v>
      </c>
      <c r="L382" s="2">
        <v>11</v>
      </c>
      <c r="M382" s="2">
        <v>-118.303776</v>
      </c>
      <c r="N382" s="2">
        <v>33.698482</v>
      </c>
      <c r="O382" s="2">
        <v>-25</v>
      </c>
      <c r="P382" s="2" t="s">
        <v>11</v>
      </c>
      <c r="Q382" s="2" t="s">
        <v>796</v>
      </c>
      <c r="R382" s="2">
        <v>5</v>
      </c>
      <c r="S382" s="2" t="str">
        <f t="shared" si="23"/>
        <v>PT4170-5</v>
      </c>
      <c r="T382" s="31" t="s">
        <v>12</v>
      </c>
      <c r="U382" s="2" t="s">
        <v>13</v>
      </c>
      <c r="V382" s="5">
        <v>0.077</v>
      </c>
      <c r="W382" s="5">
        <v>0.025</v>
      </c>
      <c r="X382" s="5">
        <v>0.055</v>
      </c>
      <c r="Y382" s="5">
        <v>0.027</v>
      </c>
      <c r="Z382" s="5">
        <v>3328</v>
      </c>
      <c r="AA382" s="5">
        <v>258</v>
      </c>
      <c r="AB382" s="5">
        <v>1609</v>
      </c>
      <c r="AC382" s="5">
        <v>40</v>
      </c>
      <c r="AD382" s="5">
        <v>1999</v>
      </c>
      <c r="AE382" s="5">
        <v>109</v>
      </c>
      <c r="AF382" s="5">
        <v>2424</v>
      </c>
      <c r="AG382" s="5">
        <v>65</v>
      </c>
      <c r="AH382" s="5">
        <v>400</v>
      </c>
      <c r="AI382" s="15">
        <v>1793</v>
      </c>
      <c r="AJ382" s="15">
        <v>825</v>
      </c>
      <c r="AK382" s="15">
        <v>1054</v>
      </c>
      <c r="AL382" s="15">
        <v>1245</v>
      </c>
      <c r="AM382" s="6">
        <v>43.9497397205436</v>
      </c>
      <c r="AN382" s="6">
        <v>16.573700812427</v>
      </c>
      <c r="AO382" s="6">
        <v>156.976630747741</v>
      </c>
      <c r="AP382" s="2" t="s">
        <v>14</v>
      </c>
      <c r="AQ382" s="2" t="s">
        <v>14</v>
      </c>
      <c r="AR382" s="2" t="s">
        <v>14</v>
      </c>
      <c r="AS382" s="2">
        <v>2003</v>
      </c>
      <c r="AT382" s="2">
        <v>2009</v>
      </c>
    </row>
    <row r="383" spans="1:46" ht="12.75">
      <c r="A383" s="2" t="s">
        <v>176</v>
      </c>
      <c r="C383" s="48" t="s">
        <v>816</v>
      </c>
      <c r="D383" s="2" t="s">
        <v>826</v>
      </c>
      <c r="E383" s="2" t="s">
        <v>171</v>
      </c>
      <c r="F383" s="2" t="s">
        <v>14</v>
      </c>
      <c r="G383" s="2">
        <v>0</v>
      </c>
      <c r="H383" s="2">
        <v>11</v>
      </c>
      <c r="I383" s="2">
        <v>0</v>
      </c>
      <c r="J383" s="2">
        <v>11</v>
      </c>
      <c r="K383" s="2">
        <v>0</v>
      </c>
      <c r="L383" s="2">
        <v>11</v>
      </c>
      <c r="M383" s="2">
        <v>-118.303776</v>
      </c>
      <c r="N383" s="2">
        <v>33.698482</v>
      </c>
      <c r="O383" s="2">
        <v>-25</v>
      </c>
      <c r="P383" s="2" t="s">
        <v>11</v>
      </c>
      <c r="Q383" s="2" t="s">
        <v>796</v>
      </c>
      <c r="R383" s="2">
        <v>6</v>
      </c>
      <c r="S383" s="2" t="str">
        <f t="shared" si="23"/>
        <v>PT4170-6</v>
      </c>
      <c r="T383" s="31" t="s">
        <v>12</v>
      </c>
      <c r="U383" s="2" t="s">
        <v>13</v>
      </c>
      <c r="V383" s="5">
        <v>0.086</v>
      </c>
      <c r="W383" s="5">
        <v>0.031</v>
      </c>
      <c r="X383" s="5">
        <v>0.099</v>
      </c>
      <c r="Y383" s="5">
        <v>0.029</v>
      </c>
      <c r="Z383" s="5">
        <v>2046</v>
      </c>
      <c r="AA383" s="5">
        <v>175</v>
      </c>
      <c r="AB383" s="5">
        <v>1053</v>
      </c>
      <c r="AC383" s="5">
        <v>32</v>
      </c>
      <c r="AD383" s="5">
        <v>796</v>
      </c>
      <c r="AE383" s="5">
        <v>79</v>
      </c>
      <c r="AF383" s="5">
        <v>910</v>
      </c>
      <c r="AG383" s="5">
        <v>27</v>
      </c>
      <c r="AH383" s="5">
        <v>394</v>
      </c>
      <c r="AI383" s="15">
        <v>1127</v>
      </c>
      <c r="AJ383" s="15">
        <v>551</v>
      </c>
      <c r="AK383" s="15">
        <v>444</v>
      </c>
      <c r="AL383" s="15">
        <v>476</v>
      </c>
      <c r="AM383" s="6">
        <v>64.8753689087611</v>
      </c>
      <c r="AN383" s="6">
        <v>26.2771234168122</v>
      </c>
      <c r="AO383" s="6">
        <v>211.195081548748</v>
      </c>
      <c r="AP383" s="2" t="s">
        <v>14</v>
      </c>
      <c r="AQ383" s="2" t="s">
        <v>14</v>
      </c>
      <c r="AR383" s="2" t="s">
        <v>14</v>
      </c>
      <c r="AS383" s="2">
        <v>2003</v>
      </c>
      <c r="AT383" s="2">
        <v>2009</v>
      </c>
    </row>
    <row r="384" spans="1:46" ht="12.75">
      <c r="A384" s="2" t="s">
        <v>177</v>
      </c>
      <c r="C384" s="48" t="s">
        <v>816</v>
      </c>
      <c r="D384" s="2" t="s">
        <v>826</v>
      </c>
      <c r="E384" s="2" t="s">
        <v>171</v>
      </c>
      <c r="F384" s="2" t="s">
        <v>14</v>
      </c>
      <c r="G384" s="2">
        <v>0</v>
      </c>
      <c r="H384" s="2">
        <v>11</v>
      </c>
      <c r="I384" s="2">
        <v>0</v>
      </c>
      <c r="J384" s="2">
        <v>11</v>
      </c>
      <c r="K384" s="2">
        <v>0</v>
      </c>
      <c r="L384" s="2">
        <v>11</v>
      </c>
      <c r="M384" s="2">
        <v>-118.303776</v>
      </c>
      <c r="N384" s="2">
        <v>33.698482</v>
      </c>
      <c r="O384" s="2">
        <v>-25</v>
      </c>
      <c r="P384" s="2" t="s">
        <v>11</v>
      </c>
      <c r="Q384" s="2" t="s">
        <v>796</v>
      </c>
      <c r="R384" s="2">
        <v>7</v>
      </c>
      <c r="S384" s="2" t="str">
        <f t="shared" si="23"/>
        <v>PT4170-7</v>
      </c>
      <c r="T384" s="31" t="s">
        <v>12</v>
      </c>
      <c r="U384" s="2" t="s">
        <v>13</v>
      </c>
      <c r="V384" s="5">
        <v>0.092</v>
      </c>
      <c r="W384" s="5">
        <v>0.039</v>
      </c>
      <c r="X384" s="5">
        <v>0.095</v>
      </c>
      <c r="Y384" s="5">
        <v>0.039</v>
      </c>
      <c r="Z384" s="5">
        <v>2037</v>
      </c>
      <c r="AA384" s="5">
        <v>188</v>
      </c>
      <c r="AB384" s="5">
        <v>1109</v>
      </c>
      <c r="AC384" s="5">
        <v>43</v>
      </c>
      <c r="AD384" s="5">
        <v>817</v>
      </c>
      <c r="AE384" s="5">
        <v>78</v>
      </c>
      <c r="AF384" s="5">
        <v>907</v>
      </c>
      <c r="AG384" s="5">
        <v>36</v>
      </c>
      <c r="AH384" s="5">
        <v>385</v>
      </c>
      <c r="AI384" s="15">
        <v>1156</v>
      </c>
      <c r="AJ384" s="15">
        <v>598</v>
      </c>
      <c r="AK384" s="15">
        <v>465</v>
      </c>
      <c r="AL384" s="15">
        <v>490</v>
      </c>
      <c r="AM384" s="6">
        <v>82.2208234799022</v>
      </c>
      <c r="AN384" s="6">
        <v>34.8093888219613</v>
      </c>
      <c r="AO384" s="6">
        <v>252.523165179193</v>
      </c>
      <c r="AP384" s="2" t="s">
        <v>14</v>
      </c>
      <c r="AQ384" s="2" t="s">
        <v>14</v>
      </c>
      <c r="AR384" s="2" t="s">
        <v>14</v>
      </c>
      <c r="AS384" s="2">
        <v>2003</v>
      </c>
      <c r="AT384" s="2">
        <v>2009</v>
      </c>
    </row>
    <row r="385" spans="1:46" ht="12.75">
      <c r="A385" s="2" t="s">
        <v>178</v>
      </c>
      <c r="C385" s="48" t="s">
        <v>816</v>
      </c>
      <c r="D385" s="2" t="s">
        <v>826</v>
      </c>
      <c r="E385" s="2" t="s">
        <v>171</v>
      </c>
      <c r="F385" s="2" t="s">
        <v>14</v>
      </c>
      <c r="G385" s="2">
        <v>0</v>
      </c>
      <c r="H385" s="2">
        <v>11</v>
      </c>
      <c r="I385" s="2">
        <v>0</v>
      </c>
      <c r="J385" s="2">
        <v>11</v>
      </c>
      <c r="K385" s="2">
        <v>0</v>
      </c>
      <c r="L385" s="2">
        <v>11</v>
      </c>
      <c r="M385" s="2">
        <v>-118.303776</v>
      </c>
      <c r="N385" s="2">
        <v>33.698482</v>
      </c>
      <c r="O385" s="2">
        <v>-25</v>
      </c>
      <c r="P385" s="2" t="s">
        <v>11</v>
      </c>
      <c r="Q385" s="2" t="s">
        <v>796</v>
      </c>
      <c r="R385" s="2">
        <v>8</v>
      </c>
      <c r="S385" s="2" t="str">
        <f t="shared" si="23"/>
        <v>PT4170-8</v>
      </c>
      <c r="T385" s="31" t="s">
        <v>12</v>
      </c>
      <c r="U385" s="2" t="s">
        <v>13</v>
      </c>
      <c r="V385" s="5">
        <v>0.097</v>
      </c>
      <c r="W385" s="5">
        <v>0.046</v>
      </c>
      <c r="X385" s="5">
        <v>0.065</v>
      </c>
      <c r="Y385" s="5">
        <v>0.036</v>
      </c>
      <c r="Z385" s="5">
        <v>1692</v>
      </c>
      <c r="AA385" s="5">
        <v>163</v>
      </c>
      <c r="AB385" s="5">
        <v>1052</v>
      </c>
      <c r="AC385" s="5">
        <v>49</v>
      </c>
      <c r="AD385" s="5">
        <v>1068</v>
      </c>
      <c r="AE385" s="5">
        <v>69</v>
      </c>
      <c r="AF385" s="5">
        <v>1358</v>
      </c>
      <c r="AG385" s="5">
        <v>49</v>
      </c>
      <c r="AH385" s="5">
        <v>391</v>
      </c>
      <c r="AI385" s="15">
        <v>949</v>
      </c>
      <c r="AJ385" s="15">
        <v>563</v>
      </c>
      <c r="AK385" s="15">
        <v>582</v>
      </c>
      <c r="AL385" s="15">
        <v>720</v>
      </c>
      <c r="AM385" s="6">
        <v>99.0193596956776</v>
      </c>
      <c r="AN385" s="6">
        <v>43.4009946173993</v>
      </c>
      <c r="AO385" s="6">
        <v>289.717975644131</v>
      </c>
      <c r="AP385" s="2" t="s">
        <v>14</v>
      </c>
      <c r="AQ385" s="2" t="s">
        <v>14</v>
      </c>
      <c r="AR385" s="2" t="s">
        <v>14</v>
      </c>
      <c r="AS385" s="2">
        <v>2003</v>
      </c>
      <c r="AT385" s="2">
        <v>2009</v>
      </c>
    </row>
    <row r="386" spans="1:46" ht="12.75">
      <c r="A386" s="2" t="s">
        <v>179</v>
      </c>
      <c r="C386" s="48" t="s">
        <v>816</v>
      </c>
      <c r="D386" s="2" t="s">
        <v>826</v>
      </c>
      <c r="E386" s="2" t="s">
        <v>171</v>
      </c>
      <c r="F386" s="2" t="s">
        <v>14</v>
      </c>
      <c r="G386" s="2">
        <v>0</v>
      </c>
      <c r="H386" s="2">
        <v>11</v>
      </c>
      <c r="I386" s="2">
        <v>0</v>
      </c>
      <c r="J386" s="2">
        <v>11</v>
      </c>
      <c r="K386" s="2">
        <v>0</v>
      </c>
      <c r="L386" s="2">
        <v>11</v>
      </c>
      <c r="M386" s="2">
        <v>-118.303776</v>
      </c>
      <c r="N386" s="2">
        <v>33.698482</v>
      </c>
      <c r="O386" s="2">
        <v>-25</v>
      </c>
      <c r="P386" s="2" t="s">
        <v>11</v>
      </c>
      <c r="Q386" s="2" t="s">
        <v>796</v>
      </c>
      <c r="R386" s="2">
        <v>9</v>
      </c>
      <c r="S386" s="2" t="str">
        <f t="shared" si="23"/>
        <v>PT4170-9</v>
      </c>
      <c r="T386" s="31" t="s">
        <v>12</v>
      </c>
      <c r="U386" s="2" t="s">
        <v>13</v>
      </c>
      <c r="V386" s="5">
        <v>0.062</v>
      </c>
      <c r="W386" s="5">
        <v>0.022</v>
      </c>
      <c r="X386" s="5">
        <v>0.059</v>
      </c>
      <c r="Y386" s="5">
        <v>0.029</v>
      </c>
      <c r="Z386" s="5">
        <v>2038</v>
      </c>
      <c r="AA386" s="5">
        <v>127</v>
      </c>
      <c r="AB386" s="5">
        <v>1103</v>
      </c>
      <c r="AC386" s="5">
        <v>24</v>
      </c>
      <c r="AD386" s="5">
        <v>939</v>
      </c>
      <c r="AE386" s="5">
        <v>55</v>
      </c>
      <c r="AF386" s="5">
        <v>1161</v>
      </c>
      <c r="AG386" s="5">
        <v>34</v>
      </c>
      <c r="AH386" s="5">
        <v>402</v>
      </c>
      <c r="AI386" s="15">
        <v>1077</v>
      </c>
      <c r="AJ386" s="15">
        <v>561</v>
      </c>
      <c r="AK386" s="15">
        <v>495</v>
      </c>
      <c r="AL386" s="15">
        <v>595</v>
      </c>
      <c r="AM386" s="6">
        <v>20.6307188835352</v>
      </c>
      <c r="AN386" s="6">
        <v>6.72408149667011</v>
      </c>
      <c r="AO386" s="6">
        <v>86.9249355510686</v>
      </c>
      <c r="AP386" s="2" t="s">
        <v>14</v>
      </c>
      <c r="AQ386" s="2" t="s">
        <v>14</v>
      </c>
      <c r="AR386" s="2" t="s">
        <v>14</v>
      </c>
      <c r="AS386" s="2">
        <v>2003</v>
      </c>
      <c r="AT386" s="2">
        <v>2009</v>
      </c>
    </row>
    <row r="387" spans="1:46" ht="12.75">
      <c r="A387" s="2" t="s">
        <v>180</v>
      </c>
      <c r="C387" s="48" t="s">
        <v>816</v>
      </c>
      <c r="D387" s="2" t="s">
        <v>826</v>
      </c>
      <c r="E387" s="2" t="s">
        <v>171</v>
      </c>
      <c r="F387" s="2" t="s">
        <v>14</v>
      </c>
      <c r="G387" s="2">
        <v>0</v>
      </c>
      <c r="H387" s="2">
        <v>11</v>
      </c>
      <c r="I387" s="2">
        <v>0</v>
      </c>
      <c r="J387" s="2">
        <v>11</v>
      </c>
      <c r="K387" s="2">
        <v>0</v>
      </c>
      <c r="L387" s="2">
        <v>11</v>
      </c>
      <c r="M387" s="2">
        <v>-118.303776</v>
      </c>
      <c r="N387" s="2">
        <v>33.698482</v>
      </c>
      <c r="O387" s="2">
        <v>-25</v>
      </c>
      <c r="P387" s="2" t="s">
        <v>11</v>
      </c>
      <c r="Q387" s="2" t="s">
        <v>796</v>
      </c>
      <c r="R387" s="2">
        <v>10</v>
      </c>
      <c r="S387" s="2" t="str">
        <f t="shared" si="23"/>
        <v>PT4170-10</v>
      </c>
      <c r="T387" s="31" t="s">
        <v>12</v>
      </c>
      <c r="U387" s="2" t="s">
        <v>13</v>
      </c>
      <c r="V387" s="5">
        <v>0.089</v>
      </c>
      <c r="W387" s="5">
        <v>0.029</v>
      </c>
      <c r="X387" s="5">
        <v>0.078</v>
      </c>
      <c r="Y387" s="5">
        <v>0.037</v>
      </c>
      <c r="Z387" s="5">
        <v>1630</v>
      </c>
      <c r="AA387" s="5">
        <v>145</v>
      </c>
      <c r="AB387" s="5">
        <v>1341</v>
      </c>
      <c r="AC387" s="5">
        <v>40</v>
      </c>
      <c r="AD387" s="5">
        <v>779</v>
      </c>
      <c r="AE387" s="5">
        <v>61</v>
      </c>
      <c r="AF387" s="5">
        <v>861</v>
      </c>
      <c r="AG387" s="5">
        <v>32</v>
      </c>
      <c r="AH387" s="5">
        <v>417</v>
      </c>
      <c r="AI387" s="15">
        <v>851</v>
      </c>
      <c r="AJ387" s="15">
        <v>662</v>
      </c>
      <c r="AK387" s="15">
        <v>403</v>
      </c>
      <c r="AL387" s="15">
        <v>428</v>
      </c>
      <c r="AM387" s="6">
        <v>73.2329780253235</v>
      </c>
      <c r="AN387" s="6">
        <v>30.3155986863455</v>
      </c>
      <c r="AO387" s="6">
        <v>230.776511333117</v>
      </c>
      <c r="AP387" s="2" t="s">
        <v>14</v>
      </c>
      <c r="AQ387" s="2" t="s">
        <v>14</v>
      </c>
      <c r="AR387" s="2" t="s">
        <v>14</v>
      </c>
      <c r="AS387" s="2">
        <v>2003</v>
      </c>
      <c r="AT387" s="2">
        <v>2009</v>
      </c>
    </row>
    <row r="388" spans="1:46" ht="12.75">
      <c r="A388" s="2" t="s">
        <v>181</v>
      </c>
      <c r="C388" s="48" t="s">
        <v>816</v>
      </c>
      <c r="D388" s="2" t="s">
        <v>826</v>
      </c>
      <c r="E388" s="2" t="s">
        <v>171</v>
      </c>
      <c r="F388" s="2" t="s">
        <v>14</v>
      </c>
      <c r="G388" s="2">
        <v>0</v>
      </c>
      <c r="H388" s="2">
        <v>11</v>
      </c>
      <c r="I388" s="2">
        <v>0</v>
      </c>
      <c r="J388" s="2">
        <v>11</v>
      </c>
      <c r="K388" s="2">
        <v>0</v>
      </c>
      <c r="L388" s="2">
        <v>11</v>
      </c>
      <c r="M388" s="2">
        <v>-118.303776</v>
      </c>
      <c r="N388" s="2">
        <v>33.698482</v>
      </c>
      <c r="O388" s="2">
        <v>-25</v>
      </c>
      <c r="P388" s="2" t="s">
        <v>11</v>
      </c>
      <c r="Q388" s="2" t="s">
        <v>796</v>
      </c>
      <c r="R388" s="2">
        <v>11</v>
      </c>
      <c r="S388" s="2" t="str">
        <f t="shared" si="23"/>
        <v>PT4170-11</v>
      </c>
      <c r="T388" s="31" t="s">
        <v>12</v>
      </c>
      <c r="U388" s="2" t="s">
        <v>13</v>
      </c>
      <c r="V388" s="5">
        <v>0.094</v>
      </c>
      <c r="W388" s="5">
        <v>0.038</v>
      </c>
      <c r="X388" s="5">
        <v>0.099</v>
      </c>
      <c r="Y388" s="5">
        <v>0.04</v>
      </c>
      <c r="Z388" s="5">
        <v>1513</v>
      </c>
      <c r="AA388" s="5">
        <v>142</v>
      </c>
      <c r="AB388" s="5">
        <v>830</v>
      </c>
      <c r="AC388" s="5">
        <v>32</v>
      </c>
      <c r="AD388" s="5">
        <v>639</v>
      </c>
      <c r="AE388" s="5">
        <v>64</v>
      </c>
      <c r="AF388" s="5">
        <v>705</v>
      </c>
      <c r="AG388" s="5">
        <v>28</v>
      </c>
      <c r="AH388" s="5">
        <v>497</v>
      </c>
      <c r="AI388" s="15">
        <v>666</v>
      </c>
      <c r="AJ388" s="15">
        <v>347</v>
      </c>
      <c r="AK388" s="15">
        <v>283</v>
      </c>
      <c r="AL388" s="15">
        <v>295</v>
      </c>
      <c r="AM388" s="6">
        <v>88.6176545941335</v>
      </c>
      <c r="AN388" s="6">
        <v>38.0749149072913</v>
      </c>
      <c r="AO388" s="6">
        <v>266.490291456267</v>
      </c>
      <c r="AP388" s="2" t="s">
        <v>14</v>
      </c>
      <c r="AQ388" s="2" t="s">
        <v>14</v>
      </c>
      <c r="AR388" s="2" t="s">
        <v>14</v>
      </c>
      <c r="AS388" s="2">
        <v>2003</v>
      </c>
      <c r="AT388" s="2">
        <v>2009</v>
      </c>
    </row>
    <row r="389" spans="1:46" ht="12.75">
      <c r="A389" s="2" t="s">
        <v>182</v>
      </c>
      <c r="C389" s="48" t="s">
        <v>816</v>
      </c>
      <c r="D389" s="2" t="s">
        <v>826</v>
      </c>
      <c r="E389" s="2" t="s">
        <v>171</v>
      </c>
      <c r="F389" s="2" t="s">
        <v>14</v>
      </c>
      <c r="G389" s="2">
        <v>0</v>
      </c>
      <c r="H389" s="2">
        <v>11</v>
      </c>
      <c r="I389" s="2">
        <v>0</v>
      </c>
      <c r="J389" s="2">
        <v>11</v>
      </c>
      <c r="K389" s="2">
        <v>0</v>
      </c>
      <c r="L389" s="2">
        <v>11</v>
      </c>
      <c r="M389" s="2">
        <v>-118.303776</v>
      </c>
      <c r="N389" s="2">
        <v>33.698482</v>
      </c>
      <c r="O389" s="2">
        <v>-25</v>
      </c>
      <c r="P389" s="2" t="s">
        <v>11</v>
      </c>
      <c r="Q389" s="2" t="s">
        <v>796</v>
      </c>
      <c r="R389" s="2">
        <v>12</v>
      </c>
      <c r="S389" s="2" t="str">
        <f t="shared" si="23"/>
        <v>PT4170-12</v>
      </c>
      <c r="T389" s="31" t="s">
        <v>12</v>
      </c>
      <c r="U389" s="2" t="s">
        <v>13</v>
      </c>
      <c r="V389" s="5">
        <v>0.058</v>
      </c>
      <c r="W389" s="5">
        <v>0.022</v>
      </c>
      <c r="X389" s="5">
        <v>0.034</v>
      </c>
      <c r="Y389" s="5">
        <v>0.024</v>
      </c>
      <c r="Z389" s="5">
        <v>3363</v>
      </c>
      <c r="AA389" s="5">
        <v>194</v>
      </c>
      <c r="AB389" s="5">
        <v>1931</v>
      </c>
      <c r="AC389" s="5">
        <v>43</v>
      </c>
      <c r="AD389" s="5">
        <v>2341</v>
      </c>
      <c r="AE389" s="5">
        <v>78</v>
      </c>
      <c r="AF389" s="5">
        <v>2094</v>
      </c>
      <c r="AG389" s="5">
        <v>71</v>
      </c>
      <c r="AH389" s="5">
        <v>410</v>
      </c>
      <c r="AI389" s="15">
        <v>1735</v>
      </c>
      <c r="AJ389" s="15">
        <v>963</v>
      </c>
      <c r="AK389" s="15">
        <v>1180</v>
      </c>
      <c r="AL389" s="15">
        <v>1056</v>
      </c>
      <c r="AM389" s="6">
        <v>16.3501351390449</v>
      </c>
      <c r="AN389" s="6">
        <v>5.09427612367365</v>
      </c>
      <c r="AO389" s="6">
        <v>72.7134166221485</v>
      </c>
      <c r="AP389" s="2" t="s">
        <v>14</v>
      </c>
      <c r="AQ389" s="2" t="s">
        <v>14</v>
      </c>
      <c r="AR389" s="2" t="s">
        <v>14</v>
      </c>
      <c r="AS389" s="2">
        <v>2003</v>
      </c>
      <c r="AT389" s="2">
        <v>2009</v>
      </c>
    </row>
    <row r="390" spans="1:46" ht="12.75">
      <c r="A390" s="2" t="s">
        <v>183</v>
      </c>
      <c r="C390" s="48" t="s">
        <v>816</v>
      </c>
      <c r="D390" s="2" t="s">
        <v>826</v>
      </c>
      <c r="E390" s="2" t="s">
        <v>171</v>
      </c>
      <c r="F390" s="2" t="s">
        <v>14</v>
      </c>
      <c r="G390" s="2">
        <v>0</v>
      </c>
      <c r="H390" s="2">
        <v>11</v>
      </c>
      <c r="I390" s="2">
        <v>0</v>
      </c>
      <c r="J390" s="2">
        <v>11</v>
      </c>
      <c r="K390" s="2">
        <v>0</v>
      </c>
      <c r="L390" s="2">
        <v>11</v>
      </c>
      <c r="M390" s="2">
        <v>-118.303776</v>
      </c>
      <c r="N390" s="2">
        <v>33.698482</v>
      </c>
      <c r="O390" s="2">
        <v>-25</v>
      </c>
      <c r="P390" s="2" t="s">
        <v>11</v>
      </c>
      <c r="Q390" s="2" t="s">
        <v>796</v>
      </c>
      <c r="R390" s="2">
        <v>13</v>
      </c>
      <c r="S390" s="2" t="str">
        <f t="shared" si="23"/>
        <v>PT4170-13</v>
      </c>
      <c r="T390" s="31" t="s">
        <v>12</v>
      </c>
      <c r="U390" s="2" t="s">
        <v>13</v>
      </c>
      <c r="V390" s="5">
        <v>0.099</v>
      </c>
      <c r="W390" s="5">
        <v>0.037</v>
      </c>
      <c r="X390" s="5">
        <v>0.101</v>
      </c>
      <c r="Y390" s="5">
        <v>0.031</v>
      </c>
      <c r="Z390" s="5">
        <v>2759</v>
      </c>
      <c r="AA390" s="5">
        <v>272</v>
      </c>
      <c r="AB390" s="5">
        <v>1380</v>
      </c>
      <c r="AC390" s="5">
        <v>51</v>
      </c>
      <c r="AD390" s="5">
        <v>1032</v>
      </c>
      <c r="AE390" s="5">
        <v>104</v>
      </c>
      <c r="AF390" s="5">
        <v>1365</v>
      </c>
      <c r="AG390" s="5">
        <v>42</v>
      </c>
      <c r="AH390" s="5">
        <v>310</v>
      </c>
      <c r="AI390" s="15">
        <v>1955</v>
      </c>
      <c r="AJ390" s="15">
        <v>923</v>
      </c>
      <c r="AK390" s="15">
        <v>733</v>
      </c>
      <c r="AL390" s="15">
        <v>908</v>
      </c>
      <c r="AM390" s="6">
        <v>106.413990943727</v>
      </c>
      <c r="AN390" s="6">
        <v>47.251149643116</v>
      </c>
      <c r="AO390" s="6">
        <v>306.484147818603</v>
      </c>
      <c r="AP390" s="2" t="s">
        <v>14</v>
      </c>
      <c r="AQ390" s="2" t="s">
        <v>14</v>
      </c>
      <c r="AR390" s="2" t="s">
        <v>14</v>
      </c>
      <c r="AS390" s="2">
        <v>2003</v>
      </c>
      <c r="AT390" s="2">
        <v>2009</v>
      </c>
    </row>
    <row r="391" spans="1:46" ht="12.75">
      <c r="A391" s="2" t="s">
        <v>184</v>
      </c>
      <c r="C391" s="48" t="s">
        <v>816</v>
      </c>
      <c r="D391" s="2" t="s">
        <v>826</v>
      </c>
      <c r="E391" s="2" t="s">
        <v>171</v>
      </c>
      <c r="F391" s="2" t="s">
        <v>14</v>
      </c>
      <c r="G391" s="2">
        <v>0</v>
      </c>
      <c r="H391" s="2">
        <v>11</v>
      </c>
      <c r="I391" s="2">
        <v>0</v>
      </c>
      <c r="J391" s="2">
        <v>11</v>
      </c>
      <c r="K391" s="2">
        <v>0</v>
      </c>
      <c r="L391" s="2">
        <v>11</v>
      </c>
      <c r="M391" s="2">
        <v>-118.303776</v>
      </c>
      <c r="N391" s="2">
        <v>33.698482</v>
      </c>
      <c r="O391" s="2">
        <v>-25</v>
      </c>
      <c r="P391" s="2" t="s">
        <v>11</v>
      </c>
      <c r="Q391" s="2" t="s">
        <v>796</v>
      </c>
      <c r="R391" s="2">
        <v>14</v>
      </c>
      <c r="S391" s="2" t="str">
        <f t="shared" si="23"/>
        <v>PT4170-14</v>
      </c>
      <c r="T391" s="31" t="s">
        <v>12</v>
      </c>
      <c r="U391" s="2" t="s">
        <v>13</v>
      </c>
      <c r="V391" s="5">
        <v>0.241</v>
      </c>
      <c r="W391" s="5">
        <v>0.079</v>
      </c>
      <c r="X391" s="5">
        <v>0.226</v>
      </c>
      <c r="Y391" s="5">
        <v>0.12</v>
      </c>
      <c r="Z391" s="5">
        <v>1242</v>
      </c>
      <c r="AA391" s="5">
        <v>300</v>
      </c>
      <c r="AB391" s="5">
        <v>778</v>
      </c>
      <c r="AC391" s="5">
        <v>61</v>
      </c>
      <c r="AD391" s="5">
        <v>612</v>
      </c>
      <c r="AE391" s="5">
        <v>138</v>
      </c>
      <c r="AF391" s="5">
        <v>887</v>
      </c>
      <c r="AG391" s="5">
        <v>107</v>
      </c>
      <c r="AH391" s="5">
        <v>392</v>
      </c>
      <c r="AI391" s="15">
        <v>787</v>
      </c>
      <c r="AJ391" s="15">
        <v>428</v>
      </c>
      <c r="AK391" s="15">
        <v>383</v>
      </c>
      <c r="AL391" s="15">
        <v>507</v>
      </c>
      <c r="AM391" s="6">
        <v>2367.62011636627</v>
      </c>
      <c r="AN391" s="6">
        <v>1859.95038416344</v>
      </c>
      <c r="AO391" s="6">
        <v>3349.60860551622</v>
      </c>
      <c r="AP391" s="2" t="s">
        <v>14</v>
      </c>
      <c r="AQ391" s="2" t="s">
        <v>14</v>
      </c>
      <c r="AR391" s="2" t="s">
        <v>14</v>
      </c>
      <c r="AS391" s="2">
        <v>2003</v>
      </c>
      <c r="AT391" s="2">
        <v>2009</v>
      </c>
    </row>
    <row r="392" spans="1:46" ht="12.75">
      <c r="A392" s="2" t="s">
        <v>185</v>
      </c>
      <c r="C392" s="48" t="s">
        <v>816</v>
      </c>
      <c r="D392" s="2" t="s">
        <v>826</v>
      </c>
      <c r="E392" s="2" t="s">
        <v>171</v>
      </c>
      <c r="F392" s="2" t="s">
        <v>14</v>
      </c>
      <c r="G392" s="2">
        <v>0</v>
      </c>
      <c r="H392" s="2">
        <v>11</v>
      </c>
      <c r="I392" s="2">
        <v>0</v>
      </c>
      <c r="J392" s="2">
        <v>11</v>
      </c>
      <c r="K392" s="2">
        <v>0</v>
      </c>
      <c r="L392" s="2">
        <v>11</v>
      </c>
      <c r="M392" s="2">
        <v>-118.303776</v>
      </c>
      <c r="N392" s="2">
        <v>33.698482</v>
      </c>
      <c r="O392" s="2">
        <v>-25</v>
      </c>
      <c r="P392" s="2" t="s">
        <v>11</v>
      </c>
      <c r="Q392" s="2" t="s">
        <v>796</v>
      </c>
      <c r="R392" s="2">
        <v>15</v>
      </c>
      <c r="S392" s="2" t="str">
        <f t="shared" si="23"/>
        <v>PT4170-15</v>
      </c>
      <c r="T392" s="31" t="s">
        <v>12</v>
      </c>
      <c r="U392" s="2" t="s">
        <v>13</v>
      </c>
      <c r="V392" s="5">
        <v>0.138</v>
      </c>
      <c r="W392" s="5">
        <v>0.046</v>
      </c>
      <c r="X392" s="5">
        <v>0.16</v>
      </c>
      <c r="Y392" s="5">
        <v>0.047</v>
      </c>
      <c r="Z392" s="5">
        <v>1586</v>
      </c>
      <c r="AA392" s="5">
        <v>219</v>
      </c>
      <c r="AB392" s="5">
        <v>810</v>
      </c>
      <c r="AC392" s="5">
        <v>38</v>
      </c>
      <c r="AD392" s="5">
        <v>528</v>
      </c>
      <c r="AE392" s="5">
        <v>84</v>
      </c>
      <c r="AF392" s="5">
        <v>746</v>
      </c>
      <c r="AG392" s="5">
        <v>35</v>
      </c>
      <c r="AH392" s="5">
        <v>388</v>
      </c>
      <c r="AI392" s="15">
        <v>930</v>
      </c>
      <c r="AJ392" s="15">
        <v>437</v>
      </c>
      <c r="AK392" s="15">
        <v>315</v>
      </c>
      <c r="AL392" s="15">
        <v>403</v>
      </c>
      <c r="AM392" s="6">
        <v>339.813627123144</v>
      </c>
      <c r="AN392" s="6">
        <v>192.756485509635</v>
      </c>
      <c r="AO392" s="6">
        <v>736.585154932735</v>
      </c>
      <c r="AP392" s="2" t="s">
        <v>14</v>
      </c>
      <c r="AQ392" s="2" t="s">
        <v>14</v>
      </c>
      <c r="AR392" s="2" t="s">
        <v>14</v>
      </c>
      <c r="AS392" s="2">
        <v>2003</v>
      </c>
      <c r="AT392" s="2">
        <v>2009</v>
      </c>
    </row>
    <row r="393" spans="1:46" ht="12.75">
      <c r="A393" s="2" t="s">
        <v>40</v>
      </c>
      <c r="C393" s="48" t="s">
        <v>816</v>
      </c>
      <c r="D393" s="2" t="s">
        <v>835</v>
      </c>
      <c r="E393" s="2" t="s">
        <v>41</v>
      </c>
      <c r="F393" s="2" t="s">
        <v>14</v>
      </c>
      <c r="G393" s="2">
        <v>0</v>
      </c>
      <c r="H393" s="2">
        <v>7</v>
      </c>
      <c r="I393" s="2">
        <v>0</v>
      </c>
      <c r="J393" s="2">
        <v>7</v>
      </c>
      <c r="K393" s="2">
        <v>0</v>
      </c>
      <c r="L393" s="2">
        <v>7</v>
      </c>
      <c r="M393" s="2">
        <v>-118.264827</v>
      </c>
      <c r="N393" s="2">
        <v>33.671651</v>
      </c>
      <c r="O393" s="2">
        <v>-34</v>
      </c>
      <c r="P393" s="2" t="s">
        <v>11</v>
      </c>
      <c r="Q393" s="2" t="s">
        <v>796</v>
      </c>
      <c r="R393" s="2">
        <v>1</v>
      </c>
      <c r="S393" s="2" t="str">
        <f t="shared" si="23"/>
        <v>PT4234-1</v>
      </c>
      <c r="T393" s="31" t="s">
        <v>12</v>
      </c>
      <c r="U393" s="2" t="s">
        <v>13</v>
      </c>
      <c r="V393" s="5">
        <v>0.078</v>
      </c>
      <c r="W393" s="5">
        <v>0.026</v>
      </c>
      <c r="X393" s="5">
        <v>0.078</v>
      </c>
      <c r="Y393" s="5">
        <v>0.031</v>
      </c>
      <c r="Z393" s="5">
        <v>5949</v>
      </c>
      <c r="AA393" s="5">
        <v>464</v>
      </c>
      <c r="AB393" s="5">
        <v>3103</v>
      </c>
      <c r="AC393" s="5">
        <v>82</v>
      </c>
      <c r="AD393" s="5">
        <v>2439</v>
      </c>
      <c r="AE393" s="5">
        <v>189</v>
      </c>
      <c r="AF393" s="5">
        <v>2737</v>
      </c>
      <c r="AG393" s="5">
        <v>85</v>
      </c>
      <c r="AH393" s="5">
        <v>243</v>
      </c>
      <c r="AI393" s="15">
        <v>5278</v>
      </c>
      <c r="AJ393" s="15">
        <v>2621</v>
      </c>
      <c r="AK393" s="15">
        <v>2163</v>
      </c>
      <c r="AL393" s="15">
        <v>2323</v>
      </c>
      <c r="AM393" s="6">
        <v>46.0055230420481</v>
      </c>
      <c r="AN393" s="6">
        <v>17.4897435826926</v>
      </c>
      <c r="AO393" s="6">
        <v>162.963836728394</v>
      </c>
      <c r="AP393" s="2" t="s">
        <v>14</v>
      </c>
      <c r="AQ393" s="2" t="s">
        <v>14</v>
      </c>
      <c r="AR393" s="2" t="s">
        <v>14</v>
      </c>
      <c r="AS393" s="2">
        <v>2003</v>
      </c>
      <c r="AT393" s="2">
        <v>2009</v>
      </c>
    </row>
    <row r="394" spans="1:46" ht="12.75">
      <c r="A394" s="2" t="s">
        <v>42</v>
      </c>
      <c r="C394" s="48" t="s">
        <v>816</v>
      </c>
      <c r="D394" s="2" t="s">
        <v>835</v>
      </c>
      <c r="E394" s="2" t="s">
        <v>41</v>
      </c>
      <c r="F394" s="2" t="s">
        <v>14</v>
      </c>
      <c r="G394" s="2">
        <v>0</v>
      </c>
      <c r="H394" s="2">
        <v>7</v>
      </c>
      <c r="I394" s="2">
        <v>0</v>
      </c>
      <c r="J394" s="2">
        <v>7</v>
      </c>
      <c r="K394" s="2">
        <v>0</v>
      </c>
      <c r="L394" s="2">
        <v>7</v>
      </c>
      <c r="M394" s="2">
        <v>-118.264827</v>
      </c>
      <c r="N394" s="2">
        <v>33.671651</v>
      </c>
      <c r="O394" s="2">
        <v>-34</v>
      </c>
      <c r="P394" s="2" t="s">
        <v>11</v>
      </c>
      <c r="Q394" s="2" t="s">
        <v>796</v>
      </c>
      <c r="R394" s="2">
        <v>2</v>
      </c>
      <c r="S394" s="2" t="str">
        <f t="shared" si="23"/>
        <v>PT4234-2</v>
      </c>
      <c r="T394" s="31" t="s">
        <v>12</v>
      </c>
      <c r="U394" s="2" t="s">
        <v>13</v>
      </c>
      <c r="V394" s="5">
        <v>0.088</v>
      </c>
      <c r="W394" s="5">
        <v>0.03</v>
      </c>
      <c r="X394" s="5">
        <v>0.08</v>
      </c>
      <c r="Y394" s="5">
        <v>0.032</v>
      </c>
      <c r="Z394" s="5">
        <v>2879</v>
      </c>
      <c r="AA394" s="5">
        <v>254</v>
      </c>
      <c r="AB394" s="5">
        <v>1567</v>
      </c>
      <c r="AC394" s="5">
        <v>47</v>
      </c>
      <c r="AD394" s="5">
        <v>1302</v>
      </c>
      <c r="AE394" s="5">
        <v>104</v>
      </c>
      <c r="AF394" s="5">
        <v>1476</v>
      </c>
      <c r="AG394" s="5">
        <v>48</v>
      </c>
      <c r="AH394" s="5">
        <v>286</v>
      </c>
      <c r="AI394" s="15">
        <v>2191</v>
      </c>
      <c r="AJ394" s="15">
        <v>1129</v>
      </c>
      <c r="AK394" s="15">
        <v>983</v>
      </c>
      <c r="AL394" s="15">
        <v>1066</v>
      </c>
      <c r="AM394" s="6">
        <v>70.3959233924904</v>
      </c>
      <c r="AN394" s="6">
        <v>28.9204885670189</v>
      </c>
      <c r="AO394" s="6">
        <v>224.130917519953</v>
      </c>
      <c r="AP394" s="2" t="s">
        <v>14</v>
      </c>
      <c r="AQ394" s="2" t="s">
        <v>14</v>
      </c>
      <c r="AR394" s="2" t="s">
        <v>14</v>
      </c>
      <c r="AS394" s="2">
        <v>2003</v>
      </c>
      <c r="AT394" s="2">
        <v>2009</v>
      </c>
    </row>
    <row r="395" spans="1:46" ht="12.75">
      <c r="A395" s="2" t="s">
        <v>43</v>
      </c>
      <c r="C395" s="48" t="s">
        <v>816</v>
      </c>
      <c r="D395" s="2" t="s">
        <v>835</v>
      </c>
      <c r="E395" s="2" t="s">
        <v>41</v>
      </c>
      <c r="F395" s="2" t="s">
        <v>14</v>
      </c>
      <c r="G395" s="2">
        <v>0</v>
      </c>
      <c r="H395" s="2">
        <v>7</v>
      </c>
      <c r="I395" s="2">
        <v>0</v>
      </c>
      <c r="J395" s="2">
        <v>7</v>
      </c>
      <c r="K395" s="2">
        <v>0</v>
      </c>
      <c r="L395" s="2">
        <v>7</v>
      </c>
      <c r="M395" s="2">
        <v>-118.264827</v>
      </c>
      <c r="N395" s="2">
        <v>33.671651</v>
      </c>
      <c r="O395" s="2">
        <v>-34</v>
      </c>
      <c r="P395" s="2" t="s">
        <v>11</v>
      </c>
      <c r="Q395" s="2" t="s">
        <v>796</v>
      </c>
      <c r="R395" s="2">
        <v>3</v>
      </c>
      <c r="S395" s="2" t="str">
        <f t="shared" si="23"/>
        <v>PT4234-3</v>
      </c>
      <c r="T395" s="31" t="s">
        <v>12</v>
      </c>
      <c r="U395" s="2" t="s">
        <v>13</v>
      </c>
      <c r="V395" s="5">
        <v>0.067</v>
      </c>
      <c r="W395" s="5">
        <v>0.022</v>
      </c>
      <c r="X395" s="5">
        <v>0.044</v>
      </c>
      <c r="Y395" s="5">
        <v>0.027</v>
      </c>
      <c r="Z395" s="5">
        <v>3784.5</v>
      </c>
      <c r="AA395" s="5">
        <v>253</v>
      </c>
      <c r="AB395" s="5">
        <v>2176.5</v>
      </c>
      <c r="AC395" s="5">
        <v>46</v>
      </c>
      <c r="AD395" s="5">
        <v>3124</v>
      </c>
      <c r="AE395" s="5">
        <v>121</v>
      </c>
      <c r="AF395" s="5">
        <v>3714.5</v>
      </c>
      <c r="AG395" s="5">
        <v>100</v>
      </c>
      <c r="AH395" s="5">
        <v>358</v>
      </c>
      <c r="AI395" s="15">
        <v>2318.051</v>
      </c>
      <c r="AJ395" s="15">
        <v>1275.97</v>
      </c>
      <c r="AK395" s="15">
        <v>1896.06</v>
      </c>
      <c r="AL395" s="15">
        <v>2227.616</v>
      </c>
      <c r="AM395" s="6">
        <v>27.1126818253974</v>
      </c>
      <c r="AN395" s="6">
        <v>9.28595719052024</v>
      </c>
      <c r="AO395" s="6">
        <v>106.981233448401</v>
      </c>
      <c r="AP395" s="2" t="s">
        <v>14</v>
      </c>
      <c r="AQ395" s="2" t="s">
        <v>14</v>
      </c>
      <c r="AR395" s="2" t="s">
        <v>14</v>
      </c>
      <c r="AS395" s="2">
        <v>2003</v>
      </c>
      <c r="AT395" s="2">
        <v>2009</v>
      </c>
    </row>
    <row r="396" spans="1:46" ht="12.75">
      <c r="A396" s="2" t="s">
        <v>44</v>
      </c>
      <c r="C396" s="48" t="s">
        <v>816</v>
      </c>
      <c r="D396" s="2" t="s">
        <v>835</v>
      </c>
      <c r="E396" s="2" t="s">
        <v>41</v>
      </c>
      <c r="F396" s="2" t="s">
        <v>14</v>
      </c>
      <c r="G396" s="2">
        <v>0</v>
      </c>
      <c r="H396" s="2">
        <v>7</v>
      </c>
      <c r="I396" s="2">
        <v>0</v>
      </c>
      <c r="J396" s="2">
        <v>7</v>
      </c>
      <c r="K396" s="2">
        <v>0</v>
      </c>
      <c r="L396" s="2">
        <v>7</v>
      </c>
      <c r="M396" s="2">
        <v>-118.264827</v>
      </c>
      <c r="N396" s="2">
        <v>33.671651</v>
      </c>
      <c r="O396" s="2">
        <v>-34</v>
      </c>
      <c r="P396" s="2" t="s">
        <v>11</v>
      </c>
      <c r="Q396" s="2" t="s">
        <v>796</v>
      </c>
      <c r="R396" s="2">
        <v>4</v>
      </c>
      <c r="S396" s="2" t="str">
        <f t="shared" si="23"/>
        <v>PT4234-4</v>
      </c>
      <c r="T396" s="31" t="s">
        <v>12</v>
      </c>
      <c r="U396" s="2" t="s">
        <v>13</v>
      </c>
      <c r="V396" s="5">
        <v>0.066</v>
      </c>
      <c r="W396" s="5">
        <v>0.022</v>
      </c>
      <c r="X396" s="5">
        <v>0.031</v>
      </c>
      <c r="Y396" s="5">
        <v>0.026</v>
      </c>
      <c r="Z396" s="5">
        <v>6650</v>
      </c>
      <c r="AA396" s="5">
        <v>442</v>
      </c>
      <c r="AB396" s="5">
        <v>3369</v>
      </c>
      <c r="AC396" s="5">
        <v>75</v>
      </c>
      <c r="AD396" s="5">
        <v>6727</v>
      </c>
      <c r="AE396" s="5">
        <v>246</v>
      </c>
      <c r="AF396" s="5">
        <v>8556</v>
      </c>
      <c r="AG396" s="5">
        <v>224</v>
      </c>
      <c r="AH396" s="5">
        <v>388</v>
      </c>
      <c r="AI396" s="15">
        <v>3656</v>
      </c>
      <c r="AJ396" s="15">
        <v>1775</v>
      </c>
      <c r="AK396" s="15">
        <v>3594</v>
      </c>
      <c r="AL396" s="15">
        <v>4526</v>
      </c>
      <c r="AM396" s="6">
        <v>25.7069290106523</v>
      </c>
      <c r="AN396" s="6">
        <v>8.72256636467045</v>
      </c>
      <c r="AO396" s="6">
        <v>102.76037546255</v>
      </c>
      <c r="AP396" s="2" t="s">
        <v>14</v>
      </c>
      <c r="AQ396" s="2" t="s">
        <v>14</v>
      </c>
      <c r="AR396" s="2" t="s">
        <v>14</v>
      </c>
      <c r="AS396" s="2">
        <v>2003</v>
      </c>
      <c r="AT396" s="2">
        <v>2009</v>
      </c>
    </row>
    <row r="397" spans="1:46" ht="12.75">
      <c r="A397" s="2" t="s">
        <v>45</v>
      </c>
      <c r="C397" s="48" t="s">
        <v>816</v>
      </c>
      <c r="D397" s="2" t="s">
        <v>835</v>
      </c>
      <c r="E397" s="2" t="s">
        <v>41</v>
      </c>
      <c r="F397" s="2" t="s">
        <v>14</v>
      </c>
      <c r="G397" s="2">
        <v>0</v>
      </c>
      <c r="H397" s="2">
        <v>7</v>
      </c>
      <c r="I397" s="2">
        <v>0</v>
      </c>
      <c r="J397" s="2">
        <v>7</v>
      </c>
      <c r="K397" s="2">
        <v>0</v>
      </c>
      <c r="L397" s="2">
        <v>7</v>
      </c>
      <c r="M397" s="2">
        <v>-118.264827</v>
      </c>
      <c r="N397" s="2">
        <v>33.671651</v>
      </c>
      <c r="O397" s="2">
        <v>-34</v>
      </c>
      <c r="P397" s="2" t="s">
        <v>11</v>
      </c>
      <c r="Q397" s="2" t="s">
        <v>796</v>
      </c>
      <c r="R397" s="2">
        <v>5</v>
      </c>
      <c r="S397" s="2" t="str">
        <f t="shared" si="23"/>
        <v>PT4234-5</v>
      </c>
      <c r="T397" s="31" t="s">
        <v>12</v>
      </c>
      <c r="U397" s="2" t="s">
        <v>13</v>
      </c>
      <c r="V397" s="5">
        <v>0.08</v>
      </c>
      <c r="W397" s="5">
        <v>0.027</v>
      </c>
      <c r="X397" s="5">
        <v>0.059</v>
      </c>
      <c r="Y397" s="5">
        <v>0.028</v>
      </c>
      <c r="Z397" s="5">
        <v>1523</v>
      </c>
      <c r="AA397" s="5">
        <v>122</v>
      </c>
      <c r="AB397" s="5">
        <v>864</v>
      </c>
      <c r="AC397" s="5">
        <v>24</v>
      </c>
      <c r="AD397" s="5">
        <v>908</v>
      </c>
      <c r="AE397" s="5">
        <v>53</v>
      </c>
      <c r="AF397" s="5">
        <v>1128</v>
      </c>
      <c r="AG397" s="5">
        <v>31</v>
      </c>
      <c r="AH397" s="5">
        <v>418</v>
      </c>
      <c r="AI397" s="15">
        <v>787</v>
      </c>
      <c r="AJ397" s="15">
        <v>425</v>
      </c>
      <c r="AK397" s="15">
        <v>460</v>
      </c>
      <c r="AL397" s="15">
        <v>555</v>
      </c>
      <c r="AM397" s="6">
        <v>50.2303186276653</v>
      </c>
      <c r="AN397" s="6">
        <v>19.4368603605475</v>
      </c>
      <c r="AO397" s="6">
        <v>175.179110132651</v>
      </c>
      <c r="AP397" s="2" t="s">
        <v>14</v>
      </c>
      <c r="AQ397" s="2" t="s">
        <v>14</v>
      </c>
      <c r="AR397" s="2" t="s">
        <v>14</v>
      </c>
      <c r="AS397" s="2">
        <v>2003</v>
      </c>
      <c r="AT397" s="2">
        <v>2009</v>
      </c>
    </row>
    <row r="398" spans="1:46" ht="12.75">
      <c r="A398" s="2" t="s">
        <v>46</v>
      </c>
      <c r="C398" s="48" t="s">
        <v>816</v>
      </c>
      <c r="D398" s="2" t="s">
        <v>835</v>
      </c>
      <c r="E398" s="2" t="s">
        <v>41</v>
      </c>
      <c r="F398" s="2" t="s">
        <v>14</v>
      </c>
      <c r="G398" s="2">
        <v>0</v>
      </c>
      <c r="H398" s="2">
        <v>7</v>
      </c>
      <c r="I398" s="2">
        <v>0</v>
      </c>
      <c r="J398" s="2">
        <v>7</v>
      </c>
      <c r="K398" s="2">
        <v>0</v>
      </c>
      <c r="L398" s="2">
        <v>7</v>
      </c>
      <c r="M398" s="2">
        <v>-118.264827</v>
      </c>
      <c r="N398" s="2">
        <v>33.671651</v>
      </c>
      <c r="O398" s="2">
        <v>-34</v>
      </c>
      <c r="P398" s="2" t="s">
        <v>11</v>
      </c>
      <c r="Q398" s="2" t="s">
        <v>796</v>
      </c>
      <c r="R398" s="2">
        <v>6</v>
      </c>
      <c r="S398" s="2" t="str">
        <f t="shared" si="23"/>
        <v>PT4234-6</v>
      </c>
      <c r="T398" s="31" t="s">
        <v>12</v>
      </c>
      <c r="U398" s="2" t="s">
        <v>13</v>
      </c>
      <c r="V398" s="5">
        <v>0.074</v>
      </c>
      <c r="W398" s="5">
        <v>0.026</v>
      </c>
      <c r="X398" s="5">
        <v>0.068</v>
      </c>
      <c r="Y398" s="5">
        <v>0.03</v>
      </c>
      <c r="Z398" s="5">
        <v>1274</v>
      </c>
      <c r="AA398" s="5">
        <v>94</v>
      </c>
      <c r="AB398" s="5">
        <v>929</v>
      </c>
      <c r="AC398" s="5">
        <v>25</v>
      </c>
      <c r="AD398" s="5">
        <v>600</v>
      </c>
      <c r="AE398" s="5">
        <v>41</v>
      </c>
      <c r="AF398" s="5">
        <v>936</v>
      </c>
      <c r="AG398" s="5">
        <v>28</v>
      </c>
      <c r="AH398" s="5">
        <v>415</v>
      </c>
      <c r="AI398" s="15">
        <v>659</v>
      </c>
      <c r="AJ398" s="15">
        <v>460</v>
      </c>
      <c r="AK398" s="15">
        <v>309</v>
      </c>
      <c r="AL398" s="15">
        <v>465</v>
      </c>
      <c r="AM398" s="6">
        <v>38.2859254404823</v>
      </c>
      <c r="AN398" s="6">
        <v>14.0244082836356</v>
      </c>
      <c r="AO398" s="6">
        <v>139.884341330913</v>
      </c>
      <c r="AP398" s="2" t="s">
        <v>14</v>
      </c>
      <c r="AQ398" s="2" t="s">
        <v>14</v>
      </c>
      <c r="AR398" s="2" t="s">
        <v>14</v>
      </c>
      <c r="AS398" s="2">
        <v>2003</v>
      </c>
      <c r="AT398" s="2">
        <v>2009</v>
      </c>
    </row>
    <row r="399" spans="1:46" ht="12.75">
      <c r="A399" s="2" t="s">
        <v>47</v>
      </c>
      <c r="C399" s="48" t="s">
        <v>816</v>
      </c>
      <c r="D399" s="2" t="s">
        <v>835</v>
      </c>
      <c r="E399" s="2" t="s">
        <v>41</v>
      </c>
      <c r="F399" s="2" t="s">
        <v>14</v>
      </c>
      <c r="G399" s="2">
        <v>0</v>
      </c>
      <c r="H399" s="2">
        <v>7</v>
      </c>
      <c r="I399" s="2">
        <v>0</v>
      </c>
      <c r="J399" s="2">
        <v>7</v>
      </c>
      <c r="K399" s="2">
        <v>0</v>
      </c>
      <c r="L399" s="2">
        <v>7</v>
      </c>
      <c r="M399" s="2">
        <v>-118.264827</v>
      </c>
      <c r="N399" s="2">
        <v>33.671651</v>
      </c>
      <c r="O399" s="2">
        <v>-34</v>
      </c>
      <c r="P399" s="2" t="s">
        <v>11</v>
      </c>
      <c r="Q399" s="2" t="s">
        <v>796</v>
      </c>
      <c r="R399" s="2">
        <v>7</v>
      </c>
      <c r="S399" s="2" t="str">
        <f t="shared" si="23"/>
        <v>PT4234-7</v>
      </c>
      <c r="T399" s="31" t="s">
        <v>12</v>
      </c>
      <c r="U399" s="2" t="s">
        <v>13</v>
      </c>
      <c r="V399" s="5">
        <v>0.084</v>
      </c>
      <c r="W399" s="5">
        <v>0.028</v>
      </c>
      <c r="X399" s="5">
        <v>0.079</v>
      </c>
      <c r="Y399" s="5">
        <v>0.033</v>
      </c>
      <c r="Z399" s="5">
        <v>1736</v>
      </c>
      <c r="AA399" s="5">
        <v>146</v>
      </c>
      <c r="AB399" s="5">
        <v>912</v>
      </c>
      <c r="AC399" s="5">
        <v>26</v>
      </c>
      <c r="AD399" s="5">
        <v>841</v>
      </c>
      <c r="AE399" s="5">
        <v>67</v>
      </c>
      <c r="AF399" s="5">
        <v>1056</v>
      </c>
      <c r="AG399" s="5">
        <v>35</v>
      </c>
      <c r="AH399" s="5">
        <v>410</v>
      </c>
      <c r="AI399" s="15">
        <v>918</v>
      </c>
      <c r="AJ399" s="15">
        <v>458</v>
      </c>
      <c r="AK399" s="15">
        <v>443</v>
      </c>
      <c r="AL399" s="15">
        <v>532</v>
      </c>
      <c r="AM399" s="6">
        <v>59.6595515683887</v>
      </c>
      <c r="AN399" s="6">
        <v>23.8215865581451</v>
      </c>
      <c r="AO399" s="6">
        <v>198.727739258331</v>
      </c>
      <c r="AP399" s="2" t="s">
        <v>14</v>
      </c>
      <c r="AQ399" s="2" t="s">
        <v>14</v>
      </c>
      <c r="AR399" s="2" t="s">
        <v>14</v>
      </c>
      <c r="AS399" s="2">
        <v>2003</v>
      </c>
      <c r="AT399" s="2">
        <v>2009</v>
      </c>
    </row>
    <row r="400" spans="1:46" ht="12.75">
      <c r="A400" s="2" t="s">
        <v>48</v>
      </c>
      <c r="C400" s="48" t="s">
        <v>816</v>
      </c>
      <c r="D400" s="2" t="s">
        <v>835</v>
      </c>
      <c r="E400" s="2" t="s">
        <v>41</v>
      </c>
      <c r="F400" s="2" t="s">
        <v>14</v>
      </c>
      <c r="G400" s="2">
        <v>0</v>
      </c>
      <c r="H400" s="2">
        <v>7</v>
      </c>
      <c r="I400" s="2">
        <v>0</v>
      </c>
      <c r="J400" s="2">
        <v>7</v>
      </c>
      <c r="K400" s="2">
        <v>0</v>
      </c>
      <c r="L400" s="2">
        <v>7</v>
      </c>
      <c r="M400" s="2">
        <v>-118.264827</v>
      </c>
      <c r="N400" s="2">
        <v>33.671651</v>
      </c>
      <c r="O400" s="2">
        <v>-34</v>
      </c>
      <c r="P400" s="2" t="s">
        <v>11</v>
      </c>
      <c r="Q400" s="2" t="s">
        <v>796</v>
      </c>
      <c r="R400" s="2">
        <v>8</v>
      </c>
      <c r="S400" s="2" t="str">
        <f t="shared" si="23"/>
        <v>PT4234-8</v>
      </c>
      <c r="T400" s="31" t="s">
        <v>12</v>
      </c>
      <c r="U400" s="2" t="s">
        <v>13</v>
      </c>
      <c r="V400" s="5">
        <v>0.084</v>
      </c>
      <c r="W400" s="5">
        <v>0.028</v>
      </c>
      <c r="X400" s="5">
        <v>0.096</v>
      </c>
      <c r="Y400" s="5">
        <v>0.034</v>
      </c>
      <c r="Z400" s="5">
        <v>1456</v>
      </c>
      <c r="AA400" s="5">
        <v>122</v>
      </c>
      <c r="AB400" s="5">
        <v>907</v>
      </c>
      <c r="AC400" s="5">
        <v>25</v>
      </c>
      <c r="AD400" s="5">
        <v>642</v>
      </c>
      <c r="AE400" s="5">
        <v>62</v>
      </c>
      <c r="AF400" s="5">
        <v>835</v>
      </c>
      <c r="AG400" s="5">
        <v>28</v>
      </c>
      <c r="AH400" s="5">
        <v>383</v>
      </c>
      <c r="AI400" s="15">
        <v>824</v>
      </c>
      <c r="AJ400" s="15">
        <v>487</v>
      </c>
      <c r="AK400" s="15">
        <v>368</v>
      </c>
      <c r="AL400" s="15">
        <v>451</v>
      </c>
      <c r="AM400" s="6">
        <v>59.6595515683887</v>
      </c>
      <c r="AN400" s="6">
        <v>23.8215865581451</v>
      </c>
      <c r="AO400" s="6">
        <v>198.727739258331</v>
      </c>
      <c r="AP400" s="2" t="s">
        <v>14</v>
      </c>
      <c r="AQ400" s="2" t="s">
        <v>14</v>
      </c>
      <c r="AR400" s="2" t="s">
        <v>14</v>
      </c>
      <c r="AS400" s="2">
        <v>2003</v>
      </c>
      <c r="AT400" s="2">
        <v>2009</v>
      </c>
    </row>
    <row r="401" spans="1:46" ht="12.75">
      <c r="A401" s="2" t="s">
        <v>49</v>
      </c>
      <c r="C401" s="48" t="s">
        <v>816</v>
      </c>
      <c r="D401" s="2" t="s">
        <v>835</v>
      </c>
      <c r="E401" s="2" t="s">
        <v>41</v>
      </c>
      <c r="F401" s="2" t="s">
        <v>14</v>
      </c>
      <c r="G401" s="2">
        <v>0</v>
      </c>
      <c r="H401" s="2">
        <v>7</v>
      </c>
      <c r="I401" s="2">
        <v>0</v>
      </c>
      <c r="J401" s="2">
        <v>7</v>
      </c>
      <c r="K401" s="2">
        <v>0</v>
      </c>
      <c r="L401" s="2">
        <v>7</v>
      </c>
      <c r="M401" s="2">
        <v>-118.264827</v>
      </c>
      <c r="N401" s="2">
        <v>33.671651</v>
      </c>
      <c r="O401" s="2">
        <v>-34</v>
      </c>
      <c r="P401" s="2" t="s">
        <v>11</v>
      </c>
      <c r="Q401" s="2" t="s">
        <v>796</v>
      </c>
      <c r="R401" s="2">
        <v>9</v>
      </c>
      <c r="S401" s="2" t="str">
        <f t="shared" si="23"/>
        <v>PT4234-9</v>
      </c>
      <c r="T401" s="31" t="s">
        <v>12</v>
      </c>
      <c r="U401" s="2" t="s">
        <v>13</v>
      </c>
      <c r="V401" s="5">
        <v>0.071</v>
      </c>
      <c r="W401" s="5">
        <v>0.025</v>
      </c>
      <c r="X401" s="5">
        <v>0.051</v>
      </c>
      <c r="Y401" s="5">
        <v>0.029</v>
      </c>
      <c r="Z401" s="5">
        <v>3827.5</v>
      </c>
      <c r="AA401" s="5">
        <v>257.5</v>
      </c>
      <c r="AB401" s="5">
        <v>1992</v>
      </c>
      <c r="AC401" s="5">
        <v>47</v>
      </c>
      <c r="AD401" s="5">
        <v>3059</v>
      </c>
      <c r="AE401" s="5">
        <v>101.5</v>
      </c>
      <c r="AF401" s="5">
        <v>3814</v>
      </c>
      <c r="AG401" s="5">
        <v>95.5</v>
      </c>
      <c r="AH401" s="5">
        <v>408</v>
      </c>
      <c r="AI401" s="15">
        <v>2002.451</v>
      </c>
      <c r="AJ401" s="15">
        <v>999.51</v>
      </c>
      <c r="AK401" s="15">
        <v>1549.265</v>
      </c>
      <c r="AL401" s="15">
        <v>1916.422</v>
      </c>
      <c r="AM401" s="6">
        <v>33.138191719407</v>
      </c>
      <c r="AN401" s="6">
        <v>11.8207307158296</v>
      </c>
      <c r="AO401" s="6">
        <v>124.960279739983</v>
      </c>
      <c r="AP401" s="2" t="s">
        <v>14</v>
      </c>
      <c r="AQ401" s="2" t="s">
        <v>14</v>
      </c>
      <c r="AR401" s="2" t="s">
        <v>14</v>
      </c>
      <c r="AS401" s="2">
        <v>2003</v>
      </c>
      <c r="AT401" s="2">
        <v>2009</v>
      </c>
    </row>
    <row r="402" spans="1:46" ht="12.75">
      <c r="A402" s="2" t="s">
        <v>50</v>
      </c>
      <c r="C402" s="48" t="s">
        <v>816</v>
      </c>
      <c r="D402" s="2" t="s">
        <v>835</v>
      </c>
      <c r="E402" s="2" t="s">
        <v>41</v>
      </c>
      <c r="F402" s="2" t="s">
        <v>14</v>
      </c>
      <c r="G402" s="2">
        <v>0</v>
      </c>
      <c r="H402" s="2">
        <v>7</v>
      </c>
      <c r="I402" s="2">
        <v>0</v>
      </c>
      <c r="J402" s="2">
        <v>7</v>
      </c>
      <c r="K402" s="2">
        <v>0</v>
      </c>
      <c r="L402" s="2">
        <v>7</v>
      </c>
      <c r="M402" s="2">
        <v>-118.264827</v>
      </c>
      <c r="N402" s="2">
        <v>33.671651</v>
      </c>
      <c r="O402" s="2">
        <v>-34</v>
      </c>
      <c r="P402" s="2" t="s">
        <v>11</v>
      </c>
      <c r="Q402" s="2" t="s">
        <v>796</v>
      </c>
      <c r="R402" s="2">
        <v>10</v>
      </c>
      <c r="S402" s="2" t="str">
        <f t="shared" si="23"/>
        <v>PT4234-10</v>
      </c>
      <c r="T402" s="31" t="s">
        <v>12</v>
      </c>
      <c r="U402" s="2" t="s">
        <v>13</v>
      </c>
      <c r="V402" s="5">
        <v>0.068</v>
      </c>
      <c r="W402" s="5">
        <v>0.022</v>
      </c>
      <c r="X402" s="5">
        <v>0.047</v>
      </c>
      <c r="Y402" s="5">
        <v>0.031</v>
      </c>
      <c r="Z402" s="5">
        <v>3241</v>
      </c>
      <c r="AA402" s="5">
        <v>221</v>
      </c>
      <c r="AB402" s="5">
        <v>1904</v>
      </c>
      <c r="AC402" s="5">
        <v>42</v>
      </c>
      <c r="AD402" s="5">
        <v>2278</v>
      </c>
      <c r="AE402" s="5">
        <v>107</v>
      </c>
      <c r="AF402" s="5">
        <v>2726</v>
      </c>
      <c r="AG402" s="5">
        <v>85</v>
      </c>
      <c r="AH402" s="5">
        <v>394</v>
      </c>
      <c r="AI402" s="15">
        <v>1757</v>
      </c>
      <c r="AJ402" s="15">
        <v>988</v>
      </c>
      <c r="AK402" s="15">
        <v>1211</v>
      </c>
      <c r="AL402" s="15">
        <v>1427</v>
      </c>
      <c r="AM402" s="6">
        <v>28.5226825349613</v>
      </c>
      <c r="AN402" s="6">
        <v>9.87657512671512</v>
      </c>
      <c r="AO402" s="6">
        <v>111.309065834023</v>
      </c>
      <c r="AP402" s="2" t="s">
        <v>14</v>
      </c>
      <c r="AQ402" s="2" t="s">
        <v>14</v>
      </c>
      <c r="AR402" s="2" t="s">
        <v>14</v>
      </c>
      <c r="AS402" s="2">
        <v>2003</v>
      </c>
      <c r="AT402" s="2">
        <v>2009</v>
      </c>
    </row>
    <row r="403" spans="1:46" ht="12.75">
      <c r="A403" s="2" t="s">
        <v>51</v>
      </c>
      <c r="C403" s="48" t="s">
        <v>816</v>
      </c>
      <c r="D403" s="2" t="s">
        <v>835</v>
      </c>
      <c r="E403" s="2" t="s">
        <v>41</v>
      </c>
      <c r="F403" s="2" t="s">
        <v>14</v>
      </c>
      <c r="G403" s="2">
        <v>0</v>
      </c>
      <c r="H403" s="2">
        <v>7</v>
      </c>
      <c r="I403" s="2">
        <v>0</v>
      </c>
      <c r="J403" s="2">
        <v>7</v>
      </c>
      <c r="K403" s="2">
        <v>0</v>
      </c>
      <c r="L403" s="2">
        <v>7</v>
      </c>
      <c r="M403" s="2">
        <v>-118.264827</v>
      </c>
      <c r="N403" s="2">
        <v>33.671651</v>
      </c>
      <c r="O403" s="2">
        <v>-34</v>
      </c>
      <c r="P403" s="2" t="s">
        <v>11</v>
      </c>
      <c r="Q403" s="2" t="s">
        <v>796</v>
      </c>
      <c r="R403" s="2">
        <v>11</v>
      </c>
      <c r="S403" s="2" t="str">
        <f t="shared" si="23"/>
        <v>PT4234-11</v>
      </c>
      <c r="T403" s="31" t="s">
        <v>12</v>
      </c>
      <c r="U403" s="2" t="s">
        <v>13</v>
      </c>
      <c r="V403" s="5">
        <v>0.066</v>
      </c>
      <c r="W403" s="5">
        <v>0.022</v>
      </c>
      <c r="X403" s="5">
        <v>0.048</v>
      </c>
      <c r="Y403" s="5">
        <v>0.026</v>
      </c>
      <c r="Z403" s="5">
        <v>2069</v>
      </c>
      <c r="AA403" s="5">
        <v>137</v>
      </c>
      <c r="AB403" s="5">
        <v>1253</v>
      </c>
      <c r="AC403" s="5">
        <v>28</v>
      </c>
      <c r="AD403" s="5">
        <v>1581</v>
      </c>
      <c r="AE403" s="5">
        <v>75</v>
      </c>
      <c r="AF403" s="5">
        <v>1953</v>
      </c>
      <c r="AG403" s="5">
        <v>50</v>
      </c>
      <c r="AH403" s="5">
        <v>402</v>
      </c>
      <c r="AI403" s="15">
        <v>1098</v>
      </c>
      <c r="AJ403" s="15">
        <v>637</v>
      </c>
      <c r="AK403" s="15">
        <v>824</v>
      </c>
      <c r="AL403" s="15">
        <v>997</v>
      </c>
      <c r="AM403" s="6">
        <v>25.7069290106523</v>
      </c>
      <c r="AN403" s="6">
        <v>8.72256636467045</v>
      </c>
      <c r="AO403" s="6">
        <v>102.76037546255</v>
      </c>
      <c r="AP403" s="2" t="s">
        <v>14</v>
      </c>
      <c r="AQ403" s="2" t="s">
        <v>14</v>
      </c>
      <c r="AR403" s="2" t="s">
        <v>14</v>
      </c>
      <c r="AS403" s="2">
        <v>2003</v>
      </c>
      <c r="AT403" s="2">
        <v>2009</v>
      </c>
    </row>
    <row r="404" spans="1:46" ht="12.75">
      <c r="A404" s="2" t="s">
        <v>52</v>
      </c>
      <c r="C404" s="48" t="s">
        <v>816</v>
      </c>
      <c r="D404" s="2" t="s">
        <v>835</v>
      </c>
      <c r="E404" s="2" t="s">
        <v>41</v>
      </c>
      <c r="F404" s="2" t="s">
        <v>14</v>
      </c>
      <c r="G404" s="2">
        <v>0</v>
      </c>
      <c r="H404" s="2">
        <v>7</v>
      </c>
      <c r="I404" s="2">
        <v>0</v>
      </c>
      <c r="J404" s="2">
        <v>7</v>
      </c>
      <c r="K404" s="2">
        <v>0</v>
      </c>
      <c r="L404" s="2">
        <v>7</v>
      </c>
      <c r="M404" s="2">
        <v>-118.264827</v>
      </c>
      <c r="N404" s="2">
        <v>33.671651</v>
      </c>
      <c r="O404" s="2">
        <v>-34</v>
      </c>
      <c r="P404" s="2" t="s">
        <v>11</v>
      </c>
      <c r="Q404" s="2" t="s">
        <v>796</v>
      </c>
      <c r="R404" s="2">
        <v>12</v>
      </c>
      <c r="S404" s="2" t="str">
        <f t="shared" si="23"/>
        <v>PT4234-12</v>
      </c>
      <c r="T404" s="31" t="s">
        <v>12</v>
      </c>
      <c r="U404" s="2" t="s">
        <v>13</v>
      </c>
      <c r="V404" s="5">
        <v>0.071</v>
      </c>
      <c r="W404" s="5">
        <v>0.023</v>
      </c>
      <c r="X404" s="5">
        <v>0.073</v>
      </c>
      <c r="Y404" s="5">
        <v>0.024</v>
      </c>
      <c r="Z404" s="5">
        <v>2184</v>
      </c>
      <c r="AA404" s="5">
        <v>156</v>
      </c>
      <c r="AB404" s="5">
        <v>1324</v>
      </c>
      <c r="AC404" s="5">
        <v>30</v>
      </c>
      <c r="AD404" s="5">
        <v>1198</v>
      </c>
      <c r="AE404" s="5">
        <v>88</v>
      </c>
      <c r="AF404" s="5">
        <v>1618</v>
      </c>
      <c r="AG404" s="5">
        <v>39</v>
      </c>
      <c r="AH404" s="5">
        <v>413</v>
      </c>
      <c r="AI404" s="15">
        <v>1133</v>
      </c>
      <c r="AJ404" s="15">
        <v>656</v>
      </c>
      <c r="AK404" s="15">
        <v>623</v>
      </c>
      <c r="AL404" s="15">
        <v>802</v>
      </c>
      <c r="AM404" s="6">
        <v>33.138191719407</v>
      </c>
      <c r="AN404" s="6">
        <v>11.8207307158296</v>
      </c>
      <c r="AO404" s="6">
        <v>124.960279739983</v>
      </c>
      <c r="AP404" s="2" t="s">
        <v>14</v>
      </c>
      <c r="AQ404" s="2" t="s">
        <v>14</v>
      </c>
      <c r="AR404" s="2" t="s">
        <v>14</v>
      </c>
      <c r="AS404" s="2">
        <v>2003</v>
      </c>
      <c r="AT404" s="2">
        <v>2009</v>
      </c>
    </row>
    <row r="405" spans="1:46" ht="12.75">
      <c r="A405" s="2" t="s">
        <v>53</v>
      </c>
      <c r="C405" s="48" t="s">
        <v>816</v>
      </c>
      <c r="D405" s="2" t="s">
        <v>835</v>
      </c>
      <c r="E405" s="2" t="s">
        <v>41</v>
      </c>
      <c r="F405" s="2" t="s">
        <v>14</v>
      </c>
      <c r="G405" s="2">
        <v>0</v>
      </c>
      <c r="H405" s="2">
        <v>7</v>
      </c>
      <c r="I405" s="2">
        <v>0</v>
      </c>
      <c r="J405" s="2">
        <v>7</v>
      </c>
      <c r="K405" s="2">
        <v>0</v>
      </c>
      <c r="L405" s="2">
        <v>7</v>
      </c>
      <c r="M405" s="2">
        <v>-118.264827</v>
      </c>
      <c r="N405" s="2">
        <v>33.671651</v>
      </c>
      <c r="O405" s="2">
        <v>-34</v>
      </c>
      <c r="P405" s="2" t="s">
        <v>11</v>
      </c>
      <c r="Q405" s="2" t="s">
        <v>796</v>
      </c>
      <c r="R405" s="2">
        <v>13</v>
      </c>
      <c r="S405" s="2" t="str">
        <f t="shared" si="23"/>
        <v>PT4234-13</v>
      </c>
      <c r="T405" s="31" t="s">
        <v>12</v>
      </c>
      <c r="U405" s="2" t="s">
        <v>13</v>
      </c>
      <c r="V405" s="5">
        <v>0.08</v>
      </c>
      <c r="W405" s="5">
        <v>0.027</v>
      </c>
      <c r="X405" s="5">
        <v>0.053</v>
      </c>
      <c r="Y405" s="5">
        <v>0.024</v>
      </c>
      <c r="Z405" s="5">
        <v>2817</v>
      </c>
      <c r="AA405" s="5">
        <v>226</v>
      </c>
      <c r="AB405" s="5">
        <v>1418</v>
      </c>
      <c r="AC405" s="5">
        <v>38</v>
      </c>
      <c r="AD405" s="5">
        <v>2013</v>
      </c>
      <c r="AE405" s="5">
        <v>107</v>
      </c>
      <c r="AF405" s="5">
        <v>2657</v>
      </c>
      <c r="AG405" s="5">
        <v>64</v>
      </c>
      <c r="AH405" s="5">
        <v>395</v>
      </c>
      <c r="AI405" s="15">
        <v>1541</v>
      </c>
      <c r="AJ405" s="15">
        <v>737</v>
      </c>
      <c r="AK405" s="15">
        <v>1073</v>
      </c>
      <c r="AL405" s="15">
        <v>1378</v>
      </c>
      <c r="AM405" s="6">
        <v>50.2303186276653</v>
      </c>
      <c r="AN405" s="6">
        <v>19.4368603605475</v>
      </c>
      <c r="AO405" s="6">
        <v>175.179110132651</v>
      </c>
      <c r="AP405" s="2" t="s">
        <v>14</v>
      </c>
      <c r="AQ405" s="2" t="s">
        <v>14</v>
      </c>
      <c r="AR405" s="2" t="s">
        <v>14</v>
      </c>
      <c r="AS405" s="2">
        <v>2003</v>
      </c>
      <c r="AT405" s="2">
        <v>2009</v>
      </c>
    </row>
    <row r="406" spans="1:46" ht="12.75">
      <c r="A406" s="2" t="s">
        <v>54</v>
      </c>
      <c r="C406" s="48" t="s">
        <v>816</v>
      </c>
      <c r="D406" s="2" t="s">
        <v>835</v>
      </c>
      <c r="E406" s="2" t="s">
        <v>41</v>
      </c>
      <c r="F406" s="2" t="s">
        <v>14</v>
      </c>
      <c r="G406" s="2">
        <v>0</v>
      </c>
      <c r="H406" s="2">
        <v>7</v>
      </c>
      <c r="I406" s="2">
        <v>0</v>
      </c>
      <c r="J406" s="2">
        <v>7</v>
      </c>
      <c r="K406" s="2">
        <v>0</v>
      </c>
      <c r="L406" s="2">
        <v>7</v>
      </c>
      <c r="M406" s="2">
        <v>-118.264827</v>
      </c>
      <c r="N406" s="2">
        <v>33.671651</v>
      </c>
      <c r="O406" s="2">
        <v>-34</v>
      </c>
      <c r="P406" s="2" t="s">
        <v>11</v>
      </c>
      <c r="Q406" s="2" t="s">
        <v>796</v>
      </c>
      <c r="R406" s="2">
        <v>14</v>
      </c>
      <c r="S406" s="2" t="str">
        <f t="shared" si="23"/>
        <v>PT4234-14</v>
      </c>
      <c r="T406" s="31" t="s">
        <v>12</v>
      </c>
      <c r="U406" s="2" t="s">
        <v>13</v>
      </c>
      <c r="V406" s="5">
        <v>0.067</v>
      </c>
      <c r="W406" s="5">
        <v>0.023</v>
      </c>
      <c r="X406" s="5">
        <v>0.055</v>
      </c>
      <c r="Y406" s="5">
        <v>0.023</v>
      </c>
      <c r="Z406" s="5">
        <v>2133.5</v>
      </c>
      <c r="AA406" s="5">
        <v>142.5</v>
      </c>
      <c r="AB406" s="5">
        <v>1447.5</v>
      </c>
      <c r="AC406" s="5">
        <v>33</v>
      </c>
      <c r="AD406" s="5">
        <v>1332</v>
      </c>
      <c r="AE406" s="5">
        <v>72.5</v>
      </c>
      <c r="AF406" s="5">
        <v>1948</v>
      </c>
      <c r="AG406" s="5">
        <v>42.5</v>
      </c>
      <c r="AH406" s="5">
        <v>402.5</v>
      </c>
      <c r="AI406" s="15">
        <v>1131.605</v>
      </c>
      <c r="AJ406" s="15">
        <v>736.17</v>
      </c>
      <c r="AK406" s="15">
        <v>698.333</v>
      </c>
      <c r="AL406" s="15">
        <v>990.108</v>
      </c>
      <c r="AM406" s="6">
        <v>27.1126818253974</v>
      </c>
      <c r="AN406" s="6">
        <v>9.28595719052024</v>
      </c>
      <c r="AO406" s="6">
        <v>106.981233448401</v>
      </c>
      <c r="AP406" s="2" t="s">
        <v>14</v>
      </c>
      <c r="AQ406" s="2" t="s">
        <v>14</v>
      </c>
      <c r="AR406" s="2" t="s">
        <v>14</v>
      </c>
      <c r="AS406" s="2">
        <v>2003</v>
      </c>
      <c r="AT406" s="2">
        <v>2009</v>
      </c>
    </row>
    <row r="407" spans="1:46" ht="12.75">
      <c r="A407" s="2" t="s">
        <v>55</v>
      </c>
      <c r="C407" s="48" t="s">
        <v>816</v>
      </c>
      <c r="D407" s="2" t="s">
        <v>835</v>
      </c>
      <c r="E407" s="2" t="s">
        <v>41</v>
      </c>
      <c r="F407" s="2" t="s">
        <v>14</v>
      </c>
      <c r="G407" s="2">
        <v>0</v>
      </c>
      <c r="H407" s="2">
        <v>7</v>
      </c>
      <c r="I407" s="2">
        <v>0</v>
      </c>
      <c r="J407" s="2">
        <v>7</v>
      </c>
      <c r="K407" s="2">
        <v>0</v>
      </c>
      <c r="L407" s="2">
        <v>7</v>
      </c>
      <c r="M407" s="2">
        <v>-118.264827</v>
      </c>
      <c r="N407" s="2">
        <v>33.671651</v>
      </c>
      <c r="O407" s="2">
        <v>-34</v>
      </c>
      <c r="P407" s="2" t="s">
        <v>11</v>
      </c>
      <c r="Q407" s="2" t="s">
        <v>796</v>
      </c>
      <c r="R407" s="2">
        <v>15</v>
      </c>
      <c r="S407" s="2" t="str">
        <f t="shared" si="23"/>
        <v>PT4234-15</v>
      </c>
      <c r="T407" s="31" t="s">
        <v>12</v>
      </c>
      <c r="U407" s="2" t="s">
        <v>13</v>
      </c>
      <c r="V407" s="5">
        <v>0.069</v>
      </c>
      <c r="W407" s="5">
        <v>0.023</v>
      </c>
      <c r="X407" s="5">
        <v>0.054</v>
      </c>
      <c r="Y407" s="5">
        <v>0.027</v>
      </c>
      <c r="Z407" s="5">
        <v>2475</v>
      </c>
      <c r="AA407" s="5">
        <v>171</v>
      </c>
      <c r="AB407" s="5">
        <v>1410</v>
      </c>
      <c r="AC407" s="5">
        <v>33</v>
      </c>
      <c r="AD407" s="5">
        <v>1530</v>
      </c>
      <c r="AE407" s="5">
        <v>82</v>
      </c>
      <c r="AF407" s="5">
        <v>1739</v>
      </c>
      <c r="AG407" s="5">
        <v>47</v>
      </c>
      <c r="AH407" s="5">
        <v>394</v>
      </c>
      <c r="AI407" s="15">
        <v>1343</v>
      </c>
      <c r="AJ407" s="15">
        <v>732</v>
      </c>
      <c r="AK407" s="15">
        <v>818</v>
      </c>
      <c r="AL407" s="15">
        <v>907</v>
      </c>
      <c r="AM407" s="6">
        <v>29.9881338004045</v>
      </c>
      <c r="AN407" s="6">
        <v>10.4953064418474</v>
      </c>
      <c r="AO407" s="6">
        <v>115.747498351529</v>
      </c>
      <c r="AP407" s="2" t="s">
        <v>14</v>
      </c>
      <c r="AQ407" s="2" t="s">
        <v>14</v>
      </c>
      <c r="AR407" s="2" t="s">
        <v>14</v>
      </c>
      <c r="AS407" s="2">
        <v>2003</v>
      </c>
      <c r="AT407" s="2">
        <v>2009</v>
      </c>
    </row>
    <row r="408" spans="1:46" ht="12.75">
      <c r="A408" s="2" t="s">
        <v>56</v>
      </c>
      <c r="C408" s="48" t="s">
        <v>816</v>
      </c>
      <c r="D408" s="2" t="s">
        <v>835</v>
      </c>
      <c r="E408" s="2" t="s">
        <v>41</v>
      </c>
      <c r="F408" s="2" t="s">
        <v>14</v>
      </c>
      <c r="G408" s="2">
        <v>0</v>
      </c>
      <c r="H408" s="2">
        <v>7</v>
      </c>
      <c r="I408" s="2">
        <v>0</v>
      </c>
      <c r="J408" s="2">
        <v>7</v>
      </c>
      <c r="K408" s="2">
        <v>0</v>
      </c>
      <c r="L408" s="2">
        <v>7</v>
      </c>
      <c r="M408" s="2">
        <v>-118.264827</v>
      </c>
      <c r="N408" s="2">
        <v>33.671651</v>
      </c>
      <c r="O408" s="2">
        <v>-34</v>
      </c>
      <c r="P408" s="2" t="s">
        <v>11</v>
      </c>
      <c r="Q408" s="2" t="s">
        <v>796</v>
      </c>
      <c r="R408" s="2">
        <v>16</v>
      </c>
      <c r="S408" s="2" t="str">
        <f t="shared" si="23"/>
        <v>PT4234-16</v>
      </c>
      <c r="T408" s="31" t="s">
        <v>12</v>
      </c>
      <c r="U408" s="2" t="s">
        <v>13</v>
      </c>
      <c r="V408" s="5">
        <v>0.064</v>
      </c>
      <c r="W408" s="5">
        <v>0.024</v>
      </c>
      <c r="X408" s="5">
        <v>0.049</v>
      </c>
      <c r="Y408" s="5">
        <v>0.026</v>
      </c>
      <c r="Z408" s="5">
        <v>2643</v>
      </c>
      <c r="AA408" s="5">
        <v>169</v>
      </c>
      <c r="AB408" s="5">
        <v>2015</v>
      </c>
      <c r="AC408" s="5">
        <v>48</v>
      </c>
      <c r="AD408" s="5">
        <v>1500</v>
      </c>
      <c r="AE408" s="5">
        <v>74</v>
      </c>
      <c r="AF408" s="5">
        <v>1824</v>
      </c>
      <c r="AG408" s="5">
        <v>47</v>
      </c>
      <c r="AH408" s="5">
        <v>377</v>
      </c>
      <c r="AI408" s="15">
        <v>1492</v>
      </c>
      <c r="AJ408" s="15">
        <v>1094</v>
      </c>
      <c r="AK408" s="15">
        <v>835</v>
      </c>
      <c r="AL408" s="15">
        <v>993</v>
      </c>
      <c r="AM408" s="6">
        <v>23.053453498543</v>
      </c>
      <c r="AN408" s="6">
        <v>7.6739971450415</v>
      </c>
      <c r="AO408" s="6">
        <v>94.6352430495801</v>
      </c>
      <c r="AP408" s="2" t="s">
        <v>14</v>
      </c>
      <c r="AQ408" s="2" t="s">
        <v>14</v>
      </c>
      <c r="AR408" s="2" t="s">
        <v>14</v>
      </c>
      <c r="AS408" s="2">
        <v>2003</v>
      </c>
      <c r="AT408" s="2">
        <v>2009</v>
      </c>
    </row>
    <row r="409" spans="1:46" ht="12.75">
      <c r="A409" s="2" t="s">
        <v>57</v>
      </c>
      <c r="C409" s="48" t="s">
        <v>816</v>
      </c>
      <c r="D409" s="2" t="s">
        <v>835</v>
      </c>
      <c r="E409" s="2" t="s">
        <v>41</v>
      </c>
      <c r="F409" s="2" t="s">
        <v>14</v>
      </c>
      <c r="G409" s="2">
        <v>0</v>
      </c>
      <c r="H409" s="2">
        <v>7</v>
      </c>
      <c r="I409" s="2">
        <v>0</v>
      </c>
      <c r="J409" s="2">
        <v>7</v>
      </c>
      <c r="K409" s="2">
        <v>0</v>
      </c>
      <c r="L409" s="2">
        <v>7</v>
      </c>
      <c r="M409" s="2">
        <v>-118.264827</v>
      </c>
      <c r="N409" s="2">
        <v>33.671651</v>
      </c>
      <c r="O409" s="2">
        <v>-34</v>
      </c>
      <c r="P409" s="2" t="s">
        <v>11</v>
      </c>
      <c r="Q409" s="2" t="s">
        <v>796</v>
      </c>
      <c r="R409" s="2">
        <v>17</v>
      </c>
      <c r="S409" s="2" t="str">
        <f t="shared" si="23"/>
        <v>PT4234-17</v>
      </c>
      <c r="T409" s="31" t="s">
        <v>12</v>
      </c>
      <c r="U409" s="2" t="s">
        <v>13</v>
      </c>
      <c r="V409" s="5">
        <v>0.08</v>
      </c>
      <c r="W409" s="5">
        <v>0.029</v>
      </c>
      <c r="X409" s="5">
        <v>0.058</v>
      </c>
      <c r="Y409" s="5">
        <v>0.029</v>
      </c>
      <c r="Z409" s="5">
        <v>1330</v>
      </c>
      <c r="AA409" s="5">
        <v>106</v>
      </c>
      <c r="AB409" s="5">
        <v>813</v>
      </c>
      <c r="AC409" s="5">
        <v>24</v>
      </c>
      <c r="AD409" s="5">
        <v>961</v>
      </c>
      <c r="AE409" s="5">
        <v>55</v>
      </c>
      <c r="AF409" s="5">
        <v>1258</v>
      </c>
      <c r="AG409" s="5">
        <v>36</v>
      </c>
      <c r="AH409" s="5">
        <v>408</v>
      </c>
      <c r="AI409" s="15">
        <v>704</v>
      </c>
      <c r="AJ409" s="15">
        <v>410</v>
      </c>
      <c r="AK409" s="15">
        <v>498</v>
      </c>
      <c r="AL409" s="15">
        <v>634</v>
      </c>
      <c r="AM409" s="6">
        <v>50.2303186276653</v>
      </c>
      <c r="AN409" s="6">
        <v>19.4368603605475</v>
      </c>
      <c r="AO409" s="6">
        <v>175.179110132651</v>
      </c>
      <c r="AP409" s="2" t="s">
        <v>14</v>
      </c>
      <c r="AQ409" s="2" t="s">
        <v>14</v>
      </c>
      <c r="AR409" s="2" t="s">
        <v>14</v>
      </c>
      <c r="AS409" s="2">
        <v>2003</v>
      </c>
      <c r="AT409" s="2">
        <v>2009</v>
      </c>
    </row>
    <row r="410" spans="1:46" ht="12.75">
      <c r="A410" s="2" t="s">
        <v>58</v>
      </c>
      <c r="C410" s="48" t="s">
        <v>816</v>
      </c>
      <c r="D410" s="2" t="s">
        <v>835</v>
      </c>
      <c r="E410" s="2" t="s">
        <v>41</v>
      </c>
      <c r="F410" s="2" t="s">
        <v>14</v>
      </c>
      <c r="G410" s="2">
        <v>0</v>
      </c>
      <c r="H410" s="2">
        <v>7</v>
      </c>
      <c r="I410" s="2">
        <v>0</v>
      </c>
      <c r="J410" s="2">
        <v>7</v>
      </c>
      <c r="K410" s="2">
        <v>0</v>
      </c>
      <c r="L410" s="2">
        <v>7</v>
      </c>
      <c r="M410" s="2">
        <v>-118.264827</v>
      </c>
      <c r="N410" s="2">
        <v>33.671651</v>
      </c>
      <c r="O410" s="2">
        <v>-34</v>
      </c>
      <c r="P410" s="2" t="s">
        <v>11</v>
      </c>
      <c r="Q410" s="2" t="s">
        <v>796</v>
      </c>
      <c r="R410" s="2">
        <v>18</v>
      </c>
      <c r="S410" s="2" t="str">
        <f t="shared" si="23"/>
        <v>PT4234-18</v>
      </c>
      <c r="T410" s="31" t="s">
        <v>12</v>
      </c>
      <c r="U410" s="2" t="s">
        <v>13</v>
      </c>
      <c r="V410" s="5">
        <v>0.065</v>
      </c>
      <c r="W410" s="5">
        <v>0.021</v>
      </c>
      <c r="X410" s="5">
        <v>0.054</v>
      </c>
      <c r="Y410" s="5">
        <v>0.023</v>
      </c>
      <c r="Z410" s="5">
        <v>2341</v>
      </c>
      <c r="AA410" s="5">
        <v>152</v>
      </c>
      <c r="AB410" s="5">
        <v>1581</v>
      </c>
      <c r="AC410" s="5">
        <v>33</v>
      </c>
      <c r="AD410" s="5">
        <v>1349</v>
      </c>
      <c r="AE410" s="5">
        <v>72</v>
      </c>
      <c r="AF410" s="5">
        <v>1828</v>
      </c>
      <c r="AG410" s="5">
        <v>42</v>
      </c>
      <c r="AH410" s="5">
        <v>435</v>
      </c>
      <c r="AI410" s="15">
        <v>1146</v>
      </c>
      <c r="AJ410" s="15">
        <v>742</v>
      </c>
      <c r="AK410" s="15">
        <v>653</v>
      </c>
      <c r="AL410" s="15">
        <v>860</v>
      </c>
      <c r="AM410" s="6">
        <v>24.3542644453926</v>
      </c>
      <c r="AN410" s="6">
        <v>8.18553162309297</v>
      </c>
      <c r="AO410" s="6">
        <v>98.645408294035</v>
      </c>
      <c r="AP410" s="2" t="s">
        <v>14</v>
      </c>
      <c r="AQ410" s="2" t="s">
        <v>14</v>
      </c>
      <c r="AR410" s="2" t="s">
        <v>14</v>
      </c>
      <c r="AS410" s="2">
        <v>2003</v>
      </c>
      <c r="AT410" s="2">
        <v>2009</v>
      </c>
    </row>
    <row r="411" spans="1:46" ht="12.75">
      <c r="A411" s="2" t="s">
        <v>59</v>
      </c>
      <c r="C411" s="48" t="s">
        <v>816</v>
      </c>
      <c r="D411" s="2" t="s">
        <v>835</v>
      </c>
      <c r="E411" s="2" t="s">
        <v>41</v>
      </c>
      <c r="F411" s="2" t="s">
        <v>14</v>
      </c>
      <c r="G411" s="2">
        <v>0</v>
      </c>
      <c r="H411" s="2">
        <v>7</v>
      </c>
      <c r="I411" s="2">
        <v>0</v>
      </c>
      <c r="J411" s="2">
        <v>7</v>
      </c>
      <c r="K411" s="2">
        <v>0</v>
      </c>
      <c r="L411" s="2">
        <v>7</v>
      </c>
      <c r="M411" s="2">
        <v>-118.264827</v>
      </c>
      <c r="N411" s="2">
        <v>33.671651</v>
      </c>
      <c r="O411" s="2">
        <v>-34</v>
      </c>
      <c r="P411" s="2" t="s">
        <v>11</v>
      </c>
      <c r="Q411" s="2" t="s">
        <v>796</v>
      </c>
      <c r="R411" s="2">
        <v>19</v>
      </c>
      <c r="S411" s="2" t="str">
        <f t="shared" si="23"/>
        <v>PT4234-19</v>
      </c>
      <c r="T411" s="31" t="s">
        <v>12</v>
      </c>
      <c r="U411" s="2" t="s">
        <v>13</v>
      </c>
      <c r="V411" s="5">
        <v>0.093</v>
      </c>
      <c r="W411" s="5">
        <v>0.032</v>
      </c>
      <c r="X411" s="5">
        <v>0.1</v>
      </c>
      <c r="Y411" s="5">
        <v>0.047</v>
      </c>
      <c r="Z411" s="5">
        <v>1188</v>
      </c>
      <c r="AA411" s="5">
        <v>110</v>
      </c>
      <c r="AB411" s="5">
        <v>656</v>
      </c>
      <c r="AC411" s="5">
        <v>21</v>
      </c>
      <c r="AD411" s="5">
        <v>470</v>
      </c>
      <c r="AE411" s="5">
        <v>47</v>
      </c>
      <c r="AF411" s="5">
        <v>568</v>
      </c>
      <c r="AG411" s="5">
        <v>27</v>
      </c>
      <c r="AH411" s="5">
        <v>428</v>
      </c>
      <c r="AI411" s="15">
        <v>607</v>
      </c>
      <c r="AJ411" s="15">
        <v>316</v>
      </c>
      <c r="AK411" s="15">
        <v>242</v>
      </c>
      <c r="AL411" s="15">
        <v>278</v>
      </c>
      <c r="AM411" s="6">
        <v>85.4074931846522</v>
      </c>
      <c r="AN411" s="6">
        <v>36.4143306151776</v>
      </c>
      <c r="AO411" s="6">
        <v>259.450286878451</v>
      </c>
      <c r="AP411" s="2" t="s">
        <v>14</v>
      </c>
      <c r="AQ411" s="2" t="s">
        <v>14</v>
      </c>
      <c r="AR411" s="2" t="s">
        <v>14</v>
      </c>
      <c r="AS411" s="2">
        <v>2003</v>
      </c>
      <c r="AT411" s="2">
        <v>2009</v>
      </c>
    </row>
    <row r="412" spans="1:46" ht="12.75">
      <c r="A412" s="2" t="s">
        <v>60</v>
      </c>
      <c r="C412" s="48" t="s">
        <v>816</v>
      </c>
      <c r="D412" s="2" t="s">
        <v>835</v>
      </c>
      <c r="E412" s="2" t="s">
        <v>41</v>
      </c>
      <c r="F412" s="2" t="s">
        <v>14</v>
      </c>
      <c r="G412" s="2">
        <v>0</v>
      </c>
      <c r="H412" s="2">
        <v>7</v>
      </c>
      <c r="I412" s="2">
        <v>0</v>
      </c>
      <c r="J412" s="2">
        <v>7</v>
      </c>
      <c r="K412" s="2">
        <v>0</v>
      </c>
      <c r="L412" s="2">
        <v>7</v>
      </c>
      <c r="M412" s="2">
        <v>-118.264827</v>
      </c>
      <c r="N412" s="2">
        <v>33.671651</v>
      </c>
      <c r="O412" s="2">
        <v>-34</v>
      </c>
      <c r="P412" s="2" t="s">
        <v>11</v>
      </c>
      <c r="Q412" s="2" t="s">
        <v>796</v>
      </c>
      <c r="R412" s="2">
        <v>20</v>
      </c>
      <c r="S412" s="2" t="str">
        <f t="shared" si="23"/>
        <v>PT4234-20</v>
      </c>
      <c r="T412" s="31" t="s">
        <v>12</v>
      </c>
      <c r="U412" s="2" t="s">
        <v>13</v>
      </c>
      <c r="V412" s="5">
        <v>0.087</v>
      </c>
      <c r="W412" s="5">
        <v>0.031</v>
      </c>
      <c r="X412" s="5">
        <v>0.069</v>
      </c>
      <c r="Y412" s="5">
        <v>0.039</v>
      </c>
      <c r="Z412" s="5">
        <v>2190</v>
      </c>
      <c r="AA412" s="5">
        <v>191</v>
      </c>
      <c r="AB412" s="5">
        <v>1205</v>
      </c>
      <c r="AC412" s="5">
        <v>38</v>
      </c>
      <c r="AD412" s="5">
        <v>925</v>
      </c>
      <c r="AE412" s="5">
        <v>64</v>
      </c>
      <c r="AF412" s="5">
        <v>1195</v>
      </c>
      <c r="AG412" s="5">
        <v>47</v>
      </c>
      <c r="AH412" s="5">
        <v>367</v>
      </c>
      <c r="AI412" s="15">
        <v>1298</v>
      </c>
      <c r="AJ412" s="15">
        <v>677</v>
      </c>
      <c r="AK412" s="15">
        <v>539</v>
      </c>
      <c r="AL412" s="15">
        <v>677</v>
      </c>
      <c r="AM412" s="6">
        <v>67.6026239206283</v>
      </c>
      <c r="AN412" s="6">
        <v>27.5747331055143</v>
      </c>
      <c r="AO412" s="6">
        <v>217.604038741085</v>
      </c>
      <c r="AP412" s="2" t="s">
        <v>14</v>
      </c>
      <c r="AQ412" s="2" t="s">
        <v>14</v>
      </c>
      <c r="AR412" s="2" t="s">
        <v>14</v>
      </c>
      <c r="AS412" s="2">
        <v>2003</v>
      </c>
      <c r="AT412" s="2">
        <v>2009</v>
      </c>
    </row>
    <row r="413" spans="1:46" ht="12.75">
      <c r="A413" s="2" t="s">
        <v>61</v>
      </c>
      <c r="C413" s="48" t="s">
        <v>816</v>
      </c>
      <c r="D413" s="2" t="s">
        <v>835</v>
      </c>
      <c r="E413" s="2" t="s">
        <v>41</v>
      </c>
      <c r="F413" s="2" t="s">
        <v>14</v>
      </c>
      <c r="G413" s="2">
        <v>0</v>
      </c>
      <c r="H413" s="2">
        <v>7</v>
      </c>
      <c r="I413" s="2">
        <v>0</v>
      </c>
      <c r="J413" s="2">
        <v>7</v>
      </c>
      <c r="K413" s="2">
        <v>0</v>
      </c>
      <c r="L413" s="2">
        <v>7</v>
      </c>
      <c r="M413" s="2">
        <v>-118.264827</v>
      </c>
      <c r="N413" s="2">
        <v>33.671651</v>
      </c>
      <c r="O413" s="2">
        <v>-34</v>
      </c>
      <c r="P413" s="2" t="s">
        <v>11</v>
      </c>
      <c r="Q413" s="2" t="s">
        <v>796</v>
      </c>
      <c r="R413" s="2">
        <v>21</v>
      </c>
      <c r="S413" s="2" t="str">
        <f t="shared" si="23"/>
        <v>PT4234-21</v>
      </c>
      <c r="T413" s="31" t="s">
        <v>12</v>
      </c>
      <c r="U413" s="2" t="s">
        <v>13</v>
      </c>
      <c r="V413" s="5">
        <v>0.075</v>
      </c>
      <c r="W413" s="5">
        <v>0.027</v>
      </c>
      <c r="X413" s="5">
        <v>0.035</v>
      </c>
      <c r="Y413" s="5">
        <v>0.029</v>
      </c>
      <c r="Z413" s="5">
        <v>3573</v>
      </c>
      <c r="AA413" s="5">
        <v>267</v>
      </c>
      <c r="AB413" s="5">
        <v>2011</v>
      </c>
      <c r="AC413" s="5">
        <v>54</v>
      </c>
      <c r="AD413" s="5">
        <v>3023</v>
      </c>
      <c r="AE413" s="5">
        <v>104</v>
      </c>
      <c r="AF413" s="5">
        <v>3787</v>
      </c>
      <c r="AG413" s="5">
        <v>109</v>
      </c>
      <c r="AH413" s="5">
        <v>404</v>
      </c>
      <c r="AI413" s="15">
        <v>1901</v>
      </c>
      <c r="AJ413" s="15">
        <v>1022</v>
      </c>
      <c r="AK413" s="15">
        <v>1548</v>
      </c>
      <c r="AL413" s="15">
        <v>1929</v>
      </c>
      <c r="AM413" s="6">
        <v>40.1327339349958</v>
      </c>
      <c r="AN413" s="6">
        <v>14.8514023851669</v>
      </c>
      <c r="AO413" s="6">
        <v>145.438595785109</v>
      </c>
      <c r="AP413" s="2" t="s">
        <v>14</v>
      </c>
      <c r="AQ413" s="2" t="s">
        <v>14</v>
      </c>
      <c r="AR413" s="2" t="s">
        <v>14</v>
      </c>
      <c r="AS413" s="2">
        <v>2003</v>
      </c>
      <c r="AT413" s="2">
        <v>2009</v>
      </c>
    </row>
    <row r="414" spans="1:46" ht="12.75">
      <c r="A414" s="2" t="s">
        <v>62</v>
      </c>
      <c r="C414" s="48" t="s">
        <v>816</v>
      </c>
      <c r="D414" s="2" t="s">
        <v>835</v>
      </c>
      <c r="E414" s="2" t="s">
        <v>41</v>
      </c>
      <c r="F414" s="2" t="s">
        <v>14</v>
      </c>
      <c r="G414" s="2">
        <v>0</v>
      </c>
      <c r="H414" s="2">
        <v>7</v>
      </c>
      <c r="I414" s="2">
        <v>0</v>
      </c>
      <c r="J414" s="2">
        <v>7</v>
      </c>
      <c r="K414" s="2">
        <v>0</v>
      </c>
      <c r="L414" s="2">
        <v>7</v>
      </c>
      <c r="M414" s="2">
        <v>-118.264827</v>
      </c>
      <c r="N414" s="2">
        <v>33.671651</v>
      </c>
      <c r="O414" s="2">
        <v>-34</v>
      </c>
      <c r="P414" s="2" t="s">
        <v>11</v>
      </c>
      <c r="Q414" s="2" t="s">
        <v>796</v>
      </c>
      <c r="R414" s="2">
        <v>22</v>
      </c>
      <c r="S414" s="2" t="str">
        <f t="shared" si="23"/>
        <v>PT4234-22</v>
      </c>
      <c r="T414" s="31" t="s">
        <v>12</v>
      </c>
      <c r="U414" s="2" t="s">
        <v>13</v>
      </c>
      <c r="V414" s="5">
        <v>0.063</v>
      </c>
      <c r="W414" s="5">
        <v>0.022</v>
      </c>
      <c r="X414" s="5">
        <v>0.034</v>
      </c>
      <c r="Y414" s="5">
        <v>0.028</v>
      </c>
      <c r="Z414" s="5">
        <v>3932</v>
      </c>
      <c r="AA414" s="5">
        <v>248</v>
      </c>
      <c r="AB414" s="5">
        <v>2432</v>
      </c>
      <c r="AC414" s="5">
        <v>54</v>
      </c>
      <c r="AD414" s="5">
        <v>3337</v>
      </c>
      <c r="AE414" s="5">
        <v>115</v>
      </c>
      <c r="AF414" s="5">
        <v>4108</v>
      </c>
      <c r="AG414" s="5">
        <v>114</v>
      </c>
      <c r="AH414" s="5">
        <v>406</v>
      </c>
      <c r="AI414" s="15">
        <v>2059</v>
      </c>
      <c r="AJ414" s="15">
        <v>1225</v>
      </c>
      <c r="AK414" s="15">
        <v>1700</v>
      </c>
      <c r="AL414" s="15">
        <v>2080</v>
      </c>
      <c r="AM414" s="6">
        <v>21.8158354784941</v>
      </c>
      <c r="AN414" s="6">
        <v>7.18712227742861</v>
      </c>
      <c r="AO414" s="6">
        <v>90.7287854166468</v>
      </c>
      <c r="AP414" s="2" t="s">
        <v>14</v>
      </c>
      <c r="AQ414" s="2" t="s">
        <v>14</v>
      </c>
      <c r="AR414" s="2" t="s">
        <v>14</v>
      </c>
      <c r="AS414" s="2">
        <v>2003</v>
      </c>
      <c r="AT414" s="2">
        <v>2009</v>
      </c>
    </row>
    <row r="415" spans="1:46" ht="12.75">
      <c r="A415" s="2" t="s">
        <v>63</v>
      </c>
      <c r="C415" s="48" t="s">
        <v>816</v>
      </c>
      <c r="D415" s="2" t="s">
        <v>835</v>
      </c>
      <c r="E415" s="2" t="s">
        <v>41</v>
      </c>
      <c r="F415" s="2" t="s">
        <v>14</v>
      </c>
      <c r="G415" s="2">
        <v>0</v>
      </c>
      <c r="H415" s="2">
        <v>7</v>
      </c>
      <c r="I415" s="2">
        <v>0</v>
      </c>
      <c r="J415" s="2">
        <v>7</v>
      </c>
      <c r="K415" s="2">
        <v>0</v>
      </c>
      <c r="L415" s="2">
        <v>7</v>
      </c>
      <c r="M415" s="2">
        <v>-118.264827</v>
      </c>
      <c r="N415" s="2">
        <v>33.671651</v>
      </c>
      <c r="O415" s="2">
        <v>-34</v>
      </c>
      <c r="P415" s="2" t="s">
        <v>11</v>
      </c>
      <c r="Q415" s="2" t="s">
        <v>796</v>
      </c>
      <c r="R415" s="2">
        <v>23</v>
      </c>
      <c r="S415" s="2" t="str">
        <f t="shared" si="23"/>
        <v>PT4234-23</v>
      </c>
      <c r="T415" s="31" t="s">
        <v>12</v>
      </c>
      <c r="U415" s="2" t="s">
        <v>13</v>
      </c>
      <c r="V415" s="5">
        <v>0.064</v>
      </c>
      <c r="W415" s="5">
        <v>0.022</v>
      </c>
      <c r="X415" s="5">
        <v>0.037</v>
      </c>
      <c r="Y415" s="5">
        <v>0.021</v>
      </c>
      <c r="Z415" s="5">
        <v>3052</v>
      </c>
      <c r="AA415" s="5">
        <v>196</v>
      </c>
      <c r="AB415" s="5">
        <v>1838</v>
      </c>
      <c r="AC415" s="5">
        <v>40</v>
      </c>
      <c r="AD415" s="5">
        <v>2773</v>
      </c>
      <c r="AE415" s="5">
        <v>103</v>
      </c>
      <c r="AF415" s="5">
        <v>3483</v>
      </c>
      <c r="AG415" s="5">
        <v>72</v>
      </c>
      <c r="AH415" s="5">
        <v>386</v>
      </c>
      <c r="AI415" s="15">
        <v>1683</v>
      </c>
      <c r="AJ415" s="15">
        <v>973</v>
      </c>
      <c r="AK415" s="15">
        <v>1490</v>
      </c>
      <c r="AL415" s="15">
        <v>1842</v>
      </c>
      <c r="AM415" s="6">
        <v>23.053453498543</v>
      </c>
      <c r="AN415" s="6">
        <v>7.6739971450415</v>
      </c>
      <c r="AO415" s="6">
        <v>94.6352430495801</v>
      </c>
      <c r="AP415" s="2" t="s">
        <v>14</v>
      </c>
      <c r="AQ415" s="2" t="s">
        <v>14</v>
      </c>
      <c r="AR415" s="2" t="s">
        <v>14</v>
      </c>
      <c r="AS415" s="2">
        <v>2003</v>
      </c>
      <c r="AT415" s="2">
        <v>2009</v>
      </c>
    </row>
    <row r="416" spans="1:46" ht="12.75">
      <c r="A416" s="2" t="s">
        <v>64</v>
      </c>
      <c r="C416" s="48" t="s">
        <v>816</v>
      </c>
      <c r="D416" s="2" t="s">
        <v>835</v>
      </c>
      <c r="E416" s="2" t="s">
        <v>41</v>
      </c>
      <c r="F416" s="2" t="s">
        <v>14</v>
      </c>
      <c r="G416" s="2">
        <v>0</v>
      </c>
      <c r="H416" s="2">
        <v>7</v>
      </c>
      <c r="I416" s="2">
        <v>0</v>
      </c>
      <c r="J416" s="2">
        <v>7</v>
      </c>
      <c r="K416" s="2">
        <v>0</v>
      </c>
      <c r="L416" s="2">
        <v>7</v>
      </c>
      <c r="M416" s="2">
        <v>-118.264827</v>
      </c>
      <c r="N416" s="2">
        <v>33.671651</v>
      </c>
      <c r="O416" s="2">
        <v>-34</v>
      </c>
      <c r="P416" s="2" t="s">
        <v>11</v>
      </c>
      <c r="Q416" s="2" t="s">
        <v>796</v>
      </c>
      <c r="R416" s="2">
        <v>24</v>
      </c>
      <c r="S416" s="2" t="str">
        <f t="shared" si="23"/>
        <v>PT4234-24</v>
      </c>
      <c r="T416" s="31" t="s">
        <v>12</v>
      </c>
      <c r="U416" s="2" t="s">
        <v>13</v>
      </c>
      <c r="V416" s="5">
        <v>0.093</v>
      </c>
      <c r="W416" s="5">
        <v>0.034</v>
      </c>
      <c r="X416" s="5">
        <v>0.079</v>
      </c>
      <c r="Y416" s="5">
        <v>0.043</v>
      </c>
      <c r="Z416" s="5">
        <v>847</v>
      </c>
      <c r="AA416" s="5">
        <v>79</v>
      </c>
      <c r="AB416" s="5">
        <v>591</v>
      </c>
      <c r="AC416" s="5">
        <v>20</v>
      </c>
      <c r="AD416" s="5">
        <v>732</v>
      </c>
      <c r="AE416" s="5">
        <v>34</v>
      </c>
      <c r="AF416" s="5">
        <v>572</v>
      </c>
      <c r="AG416" s="5">
        <v>25</v>
      </c>
      <c r="AH416" s="5">
        <v>382</v>
      </c>
      <c r="AI416" s="15">
        <v>485</v>
      </c>
      <c r="AJ416" s="15">
        <v>320</v>
      </c>
      <c r="AK416" s="15">
        <v>401</v>
      </c>
      <c r="AL416" s="15">
        <v>313</v>
      </c>
      <c r="AM416" s="6">
        <v>85.4074931846522</v>
      </c>
      <c r="AN416" s="6">
        <v>36.4143306151776</v>
      </c>
      <c r="AO416" s="6">
        <v>259.450286878451</v>
      </c>
      <c r="AP416" s="2" t="s">
        <v>14</v>
      </c>
      <c r="AQ416" s="2" t="s">
        <v>14</v>
      </c>
      <c r="AR416" s="2" t="s">
        <v>14</v>
      </c>
      <c r="AS416" s="2">
        <v>2003</v>
      </c>
      <c r="AT416" s="2">
        <v>2009</v>
      </c>
    </row>
    <row r="417" spans="1:46" ht="12.75">
      <c r="A417" s="2" t="s">
        <v>65</v>
      </c>
      <c r="C417" s="48" t="s">
        <v>816</v>
      </c>
      <c r="D417" s="2" t="s">
        <v>835</v>
      </c>
      <c r="E417" s="2" t="s">
        <v>41</v>
      </c>
      <c r="F417" s="2" t="s">
        <v>14</v>
      </c>
      <c r="G417" s="2">
        <v>0</v>
      </c>
      <c r="H417" s="2">
        <v>7</v>
      </c>
      <c r="I417" s="2">
        <v>0</v>
      </c>
      <c r="J417" s="2">
        <v>7</v>
      </c>
      <c r="K417" s="2">
        <v>0</v>
      </c>
      <c r="L417" s="2">
        <v>7</v>
      </c>
      <c r="M417" s="2">
        <v>-118.264827</v>
      </c>
      <c r="N417" s="2">
        <v>33.671651</v>
      </c>
      <c r="O417" s="2">
        <v>-34</v>
      </c>
      <c r="P417" s="2" t="s">
        <v>11</v>
      </c>
      <c r="Q417" s="2" t="s">
        <v>796</v>
      </c>
      <c r="R417" s="2">
        <v>25</v>
      </c>
      <c r="S417" s="2" t="str">
        <f t="shared" si="23"/>
        <v>PT4234-25</v>
      </c>
      <c r="T417" s="31" t="s">
        <v>12</v>
      </c>
      <c r="U417" s="2" t="s">
        <v>13</v>
      </c>
      <c r="V417" s="5">
        <v>0.073</v>
      </c>
      <c r="W417" s="5">
        <v>0.027</v>
      </c>
      <c r="X417" s="5">
        <v>0.055</v>
      </c>
      <c r="Y417" s="5">
        <v>0.028</v>
      </c>
      <c r="Z417" s="5">
        <v>2221</v>
      </c>
      <c r="AA417" s="5">
        <v>161</v>
      </c>
      <c r="AB417" s="5">
        <v>1265</v>
      </c>
      <c r="AC417" s="5">
        <v>34</v>
      </c>
      <c r="AD417" s="5">
        <v>1166</v>
      </c>
      <c r="AE417" s="5">
        <v>64</v>
      </c>
      <c r="AF417" s="5">
        <v>1393</v>
      </c>
      <c r="AG417" s="5">
        <v>39</v>
      </c>
      <c r="AH417" s="5">
        <v>412</v>
      </c>
      <c r="AI417" s="15">
        <v>1156</v>
      </c>
      <c r="AJ417" s="15">
        <v>631</v>
      </c>
      <c r="AK417" s="15">
        <v>597</v>
      </c>
      <c r="AL417" s="15">
        <v>695</v>
      </c>
      <c r="AM417" s="6">
        <v>36.4801123596174</v>
      </c>
      <c r="AN417" s="6">
        <v>13.2540731383831</v>
      </c>
      <c r="AO417" s="6">
        <v>134.619752357409</v>
      </c>
      <c r="AP417" s="2" t="s">
        <v>14</v>
      </c>
      <c r="AQ417" s="2" t="s">
        <v>14</v>
      </c>
      <c r="AR417" s="2" t="s">
        <v>14</v>
      </c>
      <c r="AS417" s="2">
        <v>2003</v>
      </c>
      <c r="AT417" s="2">
        <v>2009</v>
      </c>
    </row>
    <row r="418" spans="1:46" ht="12.75">
      <c r="A418" s="2" t="s">
        <v>239</v>
      </c>
      <c r="C418" s="48" t="s">
        <v>816</v>
      </c>
      <c r="D418" s="2" t="s">
        <v>825</v>
      </c>
      <c r="E418" s="2" t="s">
        <v>240</v>
      </c>
      <c r="F418" s="2" t="s">
        <v>14</v>
      </c>
      <c r="G418" s="2">
        <v>0</v>
      </c>
      <c r="H418" s="2">
        <v>11</v>
      </c>
      <c r="I418" s="2">
        <v>0</v>
      </c>
      <c r="J418" s="2">
        <v>11</v>
      </c>
      <c r="K418" s="2">
        <v>0</v>
      </c>
      <c r="L418" s="2">
        <v>11</v>
      </c>
      <c r="M418" s="2">
        <v>-117.282</v>
      </c>
      <c r="N418" s="2">
        <v>32.682217</v>
      </c>
      <c r="O418" s="2">
        <v>-57</v>
      </c>
      <c r="P418" s="2" t="s">
        <v>11</v>
      </c>
      <c r="Q418" s="2" t="s">
        <v>796</v>
      </c>
      <c r="R418" s="2">
        <v>1</v>
      </c>
      <c r="S418" s="2" t="str">
        <f t="shared" si="23"/>
        <v>PT4244-1</v>
      </c>
      <c r="T418" s="31" t="s">
        <v>12</v>
      </c>
      <c r="U418" s="2" t="s">
        <v>13</v>
      </c>
      <c r="V418" s="5">
        <v>0.066</v>
      </c>
      <c r="W418" s="5">
        <v>0.025</v>
      </c>
      <c r="X418" s="5">
        <v>0.028</v>
      </c>
      <c r="Y418" s="5">
        <v>0.024</v>
      </c>
      <c r="Z418" s="5">
        <v>2999</v>
      </c>
      <c r="AA418" s="5">
        <v>199</v>
      </c>
      <c r="AB418" s="5">
        <v>1617</v>
      </c>
      <c r="AC418" s="5">
        <v>41</v>
      </c>
      <c r="AD418" s="5">
        <v>2365</v>
      </c>
      <c r="AE418" s="5">
        <v>67</v>
      </c>
      <c r="AF418" s="5">
        <v>2786</v>
      </c>
      <c r="AG418" s="5">
        <v>68</v>
      </c>
      <c r="AH418" s="5">
        <v>413</v>
      </c>
      <c r="AI418" s="15">
        <v>1549</v>
      </c>
      <c r="AJ418" s="15">
        <v>803</v>
      </c>
      <c r="AK418" s="15">
        <v>1178</v>
      </c>
      <c r="AL418" s="15">
        <v>1382</v>
      </c>
      <c r="AM418" s="6">
        <v>25.7069290106523</v>
      </c>
      <c r="AN418" s="6">
        <v>8.72256636467045</v>
      </c>
      <c r="AO418" s="6">
        <v>102.76037546255</v>
      </c>
      <c r="AP418" s="2" t="s">
        <v>14</v>
      </c>
      <c r="AQ418" s="2" t="s">
        <v>14</v>
      </c>
      <c r="AR418" s="2" t="s">
        <v>14</v>
      </c>
      <c r="AS418" s="2">
        <v>2003</v>
      </c>
      <c r="AT418" s="2">
        <v>2009</v>
      </c>
    </row>
    <row r="419" spans="1:46" ht="12.75">
      <c r="A419" s="2" t="s">
        <v>241</v>
      </c>
      <c r="C419" s="48" t="s">
        <v>816</v>
      </c>
      <c r="D419" s="2" t="s">
        <v>825</v>
      </c>
      <c r="E419" s="2" t="s">
        <v>240</v>
      </c>
      <c r="F419" s="2" t="s">
        <v>14</v>
      </c>
      <c r="G419" s="2">
        <v>0</v>
      </c>
      <c r="H419" s="2">
        <v>11</v>
      </c>
      <c r="I419" s="2">
        <v>0</v>
      </c>
      <c r="J419" s="2">
        <v>11</v>
      </c>
      <c r="K419" s="2">
        <v>0</v>
      </c>
      <c r="L419" s="2">
        <v>11</v>
      </c>
      <c r="M419" s="2">
        <v>-117.282</v>
      </c>
      <c r="N419" s="2">
        <v>32.682217</v>
      </c>
      <c r="O419" s="2">
        <v>-57</v>
      </c>
      <c r="P419" s="2" t="s">
        <v>11</v>
      </c>
      <c r="Q419" s="2" t="s">
        <v>796</v>
      </c>
      <c r="R419" s="2">
        <v>2</v>
      </c>
      <c r="S419" s="2" t="str">
        <f t="shared" si="23"/>
        <v>PT4244-2</v>
      </c>
      <c r="T419" s="31" t="s">
        <v>12</v>
      </c>
      <c r="U419" s="2" t="s">
        <v>13</v>
      </c>
      <c r="V419" s="5">
        <v>0.072</v>
      </c>
      <c r="W419" s="5">
        <v>0.026</v>
      </c>
      <c r="X419" s="5">
        <v>0.038</v>
      </c>
      <c r="Y419" s="5">
        <v>0.025</v>
      </c>
      <c r="Z419" s="5">
        <v>1846</v>
      </c>
      <c r="AA419" s="5">
        <v>133</v>
      </c>
      <c r="AB419" s="5">
        <v>1106</v>
      </c>
      <c r="AC419" s="5">
        <v>29</v>
      </c>
      <c r="AD419" s="5">
        <v>1129</v>
      </c>
      <c r="AE419" s="5">
        <v>43</v>
      </c>
      <c r="AF419" s="5">
        <v>1428</v>
      </c>
      <c r="AG419" s="5">
        <v>35</v>
      </c>
      <c r="AH419" s="5">
        <v>423</v>
      </c>
      <c r="AI419" s="15">
        <v>936</v>
      </c>
      <c r="AJ419" s="15">
        <v>537</v>
      </c>
      <c r="AK419" s="15">
        <v>554</v>
      </c>
      <c r="AL419" s="15">
        <v>692</v>
      </c>
      <c r="AM419" s="6">
        <v>34.7806215037819</v>
      </c>
      <c r="AN419" s="6">
        <v>12.5283683667796</v>
      </c>
      <c r="AO419" s="6">
        <v>129.733644168931</v>
      </c>
      <c r="AP419" s="2" t="s">
        <v>14</v>
      </c>
      <c r="AQ419" s="2" t="s">
        <v>14</v>
      </c>
      <c r="AR419" s="2" t="s">
        <v>14</v>
      </c>
      <c r="AS419" s="2">
        <v>2003</v>
      </c>
      <c r="AT419" s="2">
        <v>2009</v>
      </c>
    </row>
    <row r="420" spans="1:46" ht="12.75">
      <c r="A420" s="2" t="s">
        <v>242</v>
      </c>
      <c r="C420" s="48" t="s">
        <v>816</v>
      </c>
      <c r="D420" s="2" t="s">
        <v>825</v>
      </c>
      <c r="E420" s="2" t="s">
        <v>240</v>
      </c>
      <c r="F420" s="2" t="s">
        <v>14</v>
      </c>
      <c r="G420" s="2">
        <v>0</v>
      </c>
      <c r="H420" s="2">
        <v>11</v>
      </c>
      <c r="I420" s="2">
        <v>0</v>
      </c>
      <c r="J420" s="2">
        <v>11</v>
      </c>
      <c r="K420" s="2">
        <v>0</v>
      </c>
      <c r="L420" s="2">
        <v>11</v>
      </c>
      <c r="M420" s="2">
        <v>-117.282</v>
      </c>
      <c r="N420" s="2">
        <v>32.682217</v>
      </c>
      <c r="O420" s="2">
        <v>-57</v>
      </c>
      <c r="P420" s="2" t="s">
        <v>11</v>
      </c>
      <c r="Q420" s="2" t="s">
        <v>796</v>
      </c>
      <c r="R420" s="2">
        <v>3</v>
      </c>
      <c r="S420" s="2" t="str">
        <f aca="true" t="shared" si="24" ref="S420:S483">CONCATENATE(E420,"-",R420)</f>
        <v>PT4244-3</v>
      </c>
      <c r="T420" s="31" t="s">
        <v>12</v>
      </c>
      <c r="U420" s="2" t="s">
        <v>13</v>
      </c>
      <c r="V420" s="5">
        <v>0.07</v>
      </c>
      <c r="W420" s="5">
        <v>0.026</v>
      </c>
      <c r="X420" s="5">
        <v>0.032</v>
      </c>
      <c r="Y420" s="5">
        <v>0.024</v>
      </c>
      <c r="Z420" s="5">
        <v>3223</v>
      </c>
      <c r="AA420" s="5">
        <v>225</v>
      </c>
      <c r="AB420" s="5">
        <v>1845</v>
      </c>
      <c r="AC420" s="5">
        <v>48</v>
      </c>
      <c r="AD420" s="5">
        <v>2275</v>
      </c>
      <c r="AE420" s="5">
        <v>73</v>
      </c>
      <c r="AF420" s="5">
        <v>2774</v>
      </c>
      <c r="AG420" s="5">
        <v>68</v>
      </c>
      <c r="AH420" s="5">
        <v>411</v>
      </c>
      <c r="AI420" s="15">
        <v>1678</v>
      </c>
      <c r="AJ420" s="15">
        <v>921</v>
      </c>
      <c r="AK420" s="15">
        <v>1143</v>
      </c>
      <c r="AL420" s="15">
        <v>1383</v>
      </c>
      <c r="AM420" s="6">
        <v>31.5358543862213</v>
      </c>
      <c r="AN420" s="6">
        <v>11.1430526837601</v>
      </c>
      <c r="AO420" s="6">
        <v>120.298589311441</v>
      </c>
      <c r="AP420" s="2" t="s">
        <v>14</v>
      </c>
      <c r="AQ420" s="2" t="s">
        <v>14</v>
      </c>
      <c r="AR420" s="2" t="s">
        <v>14</v>
      </c>
      <c r="AS420" s="2">
        <v>2003</v>
      </c>
      <c r="AT420" s="2">
        <v>2009</v>
      </c>
    </row>
    <row r="421" spans="1:46" ht="12.75">
      <c r="A421" s="2" t="s">
        <v>243</v>
      </c>
      <c r="C421" s="48" t="s">
        <v>816</v>
      </c>
      <c r="D421" s="2" t="s">
        <v>825</v>
      </c>
      <c r="E421" s="2" t="s">
        <v>240</v>
      </c>
      <c r="F421" s="2" t="s">
        <v>14</v>
      </c>
      <c r="G421" s="2">
        <v>0</v>
      </c>
      <c r="H421" s="2">
        <v>11</v>
      </c>
      <c r="I421" s="2">
        <v>0</v>
      </c>
      <c r="J421" s="2">
        <v>11</v>
      </c>
      <c r="K421" s="2">
        <v>0</v>
      </c>
      <c r="L421" s="2">
        <v>11</v>
      </c>
      <c r="M421" s="2">
        <v>-117.282</v>
      </c>
      <c r="N421" s="2">
        <v>32.682217</v>
      </c>
      <c r="O421" s="2">
        <v>-57</v>
      </c>
      <c r="P421" s="2" t="s">
        <v>11</v>
      </c>
      <c r="Q421" s="2" t="s">
        <v>796</v>
      </c>
      <c r="R421" s="2">
        <v>4</v>
      </c>
      <c r="S421" s="2" t="str">
        <f t="shared" si="24"/>
        <v>PT4244-4</v>
      </c>
      <c r="T421" s="31" t="s">
        <v>12</v>
      </c>
      <c r="U421" s="2" t="s">
        <v>13</v>
      </c>
      <c r="V421" s="5">
        <v>0.059</v>
      </c>
      <c r="W421" s="5">
        <v>0.023</v>
      </c>
      <c r="X421" s="5">
        <v>0.026</v>
      </c>
      <c r="Y421" s="5">
        <v>0.031</v>
      </c>
      <c r="Z421" s="5">
        <v>3150</v>
      </c>
      <c r="AA421" s="5">
        <v>187</v>
      </c>
      <c r="AB421" s="5">
        <v>1540</v>
      </c>
      <c r="AC421" s="5">
        <v>35</v>
      </c>
      <c r="AD421" s="5">
        <v>2400</v>
      </c>
      <c r="AE421" s="5">
        <v>63</v>
      </c>
      <c r="AF421" s="5">
        <v>2907</v>
      </c>
      <c r="AG421" s="5">
        <v>91</v>
      </c>
      <c r="AH421" s="5">
        <v>405</v>
      </c>
      <c r="AI421" s="15">
        <v>1648</v>
      </c>
      <c r="AJ421" s="15">
        <v>778</v>
      </c>
      <c r="AK421" s="15">
        <v>1216</v>
      </c>
      <c r="AL421" s="15">
        <v>1480</v>
      </c>
      <c r="AM421" s="6">
        <v>17.3526599169239</v>
      </c>
      <c r="AN421" s="6">
        <v>5.46993456677944</v>
      </c>
      <c r="AO421" s="6">
        <v>76.1179486644986</v>
      </c>
      <c r="AP421" s="2" t="s">
        <v>14</v>
      </c>
      <c r="AQ421" s="2" t="s">
        <v>14</v>
      </c>
      <c r="AR421" s="2" t="s">
        <v>14</v>
      </c>
      <c r="AS421" s="2">
        <v>2003</v>
      </c>
      <c r="AT421" s="2">
        <v>2009</v>
      </c>
    </row>
    <row r="422" spans="1:46" ht="12.75">
      <c r="A422" s="2" t="s">
        <v>244</v>
      </c>
      <c r="C422" s="48" t="s">
        <v>816</v>
      </c>
      <c r="D422" s="2" t="s">
        <v>825</v>
      </c>
      <c r="E422" s="2" t="s">
        <v>240</v>
      </c>
      <c r="F422" s="2" t="s">
        <v>14</v>
      </c>
      <c r="G422" s="2">
        <v>0</v>
      </c>
      <c r="H422" s="2">
        <v>11</v>
      </c>
      <c r="I422" s="2">
        <v>0</v>
      </c>
      <c r="J422" s="2">
        <v>11</v>
      </c>
      <c r="K422" s="2">
        <v>0</v>
      </c>
      <c r="L422" s="2">
        <v>11</v>
      </c>
      <c r="M422" s="2">
        <v>-117.282</v>
      </c>
      <c r="N422" s="2">
        <v>32.682217</v>
      </c>
      <c r="O422" s="2">
        <v>-57</v>
      </c>
      <c r="P422" s="2" t="s">
        <v>11</v>
      </c>
      <c r="Q422" s="2" t="s">
        <v>796</v>
      </c>
      <c r="R422" s="2">
        <v>5</v>
      </c>
      <c r="S422" s="2" t="str">
        <f t="shared" si="24"/>
        <v>PT4244-5</v>
      </c>
      <c r="T422" s="31" t="s">
        <v>12</v>
      </c>
      <c r="U422" s="2" t="s">
        <v>13</v>
      </c>
      <c r="V422" s="5">
        <v>0.062</v>
      </c>
      <c r="W422" s="5">
        <v>0.026</v>
      </c>
      <c r="X422" s="5">
        <v>0.028</v>
      </c>
      <c r="Y422" s="5">
        <v>0.025</v>
      </c>
      <c r="Z422" s="5">
        <v>2668</v>
      </c>
      <c r="AA422" s="5">
        <v>165</v>
      </c>
      <c r="AB422" s="5">
        <v>1528</v>
      </c>
      <c r="AC422" s="5">
        <v>40</v>
      </c>
      <c r="AD422" s="5">
        <v>2152</v>
      </c>
      <c r="AE422" s="5">
        <v>60</v>
      </c>
      <c r="AF422" s="5">
        <v>2586</v>
      </c>
      <c r="AG422" s="5">
        <v>65</v>
      </c>
      <c r="AH422" s="5">
        <v>424</v>
      </c>
      <c r="AI422" s="15">
        <v>1336</v>
      </c>
      <c r="AJ422" s="15">
        <v>740</v>
      </c>
      <c r="AK422" s="15">
        <v>1043</v>
      </c>
      <c r="AL422" s="15">
        <v>1250</v>
      </c>
      <c r="AM422" s="6">
        <v>20.6307188835352</v>
      </c>
      <c r="AN422" s="6">
        <v>6.72408149667011</v>
      </c>
      <c r="AO422" s="6">
        <v>86.9249355510686</v>
      </c>
      <c r="AP422" s="2" t="s">
        <v>14</v>
      </c>
      <c r="AQ422" s="2" t="s">
        <v>14</v>
      </c>
      <c r="AR422" s="2" t="s">
        <v>14</v>
      </c>
      <c r="AS422" s="2">
        <v>2003</v>
      </c>
      <c r="AT422" s="2">
        <v>2009</v>
      </c>
    </row>
    <row r="423" spans="1:46" ht="12.75">
      <c r="A423" s="2" t="s">
        <v>245</v>
      </c>
      <c r="C423" s="48" t="s">
        <v>816</v>
      </c>
      <c r="D423" s="2" t="s">
        <v>825</v>
      </c>
      <c r="E423" s="2" t="s">
        <v>240</v>
      </c>
      <c r="F423" s="2" t="s">
        <v>14</v>
      </c>
      <c r="G423" s="2">
        <v>0</v>
      </c>
      <c r="H423" s="2">
        <v>11</v>
      </c>
      <c r="I423" s="2">
        <v>0</v>
      </c>
      <c r="J423" s="2">
        <v>11</v>
      </c>
      <c r="K423" s="2">
        <v>0</v>
      </c>
      <c r="L423" s="2">
        <v>11</v>
      </c>
      <c r="M423" s="2">
        <v>-117.282</v>
      </c>
      <c r="N423" s="2">
        <v>32.682217</v>
      </c>
      <c r="O423" s="2">
        <v>-57</v>
      </c>
      <c r="P423" s="2" t="s">
        <v>11</v>
      </c>
      <c r="Q423" s="2" t="s">
        <v>796</v>
      </c>
      <c r="R423" s="2">
        <v>6</v>
      </c>
      <c r="S423" s="2" t="str">
        <f t="shared" si="24"/>
        <v>PT4244-6</v>
      </c>
      <c r="T423" s="31" t="s">
        <v>12</v>
      </c>
      <c r="U423" s="2" t="s">
        <v>13</v>
      </c>
      <c r="V423" s="5">
        <v>0.057</v>
      </c>
      <c r="W423" s="5">
        <v>0.023</v>
      </c>
      <c r="X423" s="5">
        <v>0.026</v>
      </c>
      <c r="Y423" s="5">
        <v>0.032</v>
      </c>
      <c r="Z423" s="5">
        <v>3103</v>
      </c>
      <c r="AA423" s="5">
        <v>176</v>
      </c>
      <c r="AB423" s="5">
        <v>1719</v>
      </c>
      <c r="AC423" s="5">
        <v>39</v>
      </c>
      <c r="AD423" s="5">
        <v>2432</v>
      </c>
      <c r="AE423" s="5">
        <v>62</v>
      </c>
      <c r="AF423" s="5">
        <v>2928</v>
      </c>
      <c r="AG423" s="5">
        <v>93</v>
      </c>
      <c r="AH423" s="5">
        <v>411</v>
      </c>
      <c r="AI423" s="15">
        <v>1596</v>
      </c>
      <c r="AJ423" s="15">
        <v>855</v>
      </c>
      <c r="AK423" s="15">
        <v>1214</v>
      </c>
      <c r="AL423" s="15">
        <v>1470</v>
      </c>
      <c r="AM423" s="6">
        <v>15.3895935895771</v>
      </c>
      <c r="AN423" s="6">
        <v>4.73854972060515</v>
      </c>
      <c r="AO423" s="6">
        <v>69.4059059151673</v>
      </c>
      <c r="AP423" s="2" t="s">
        <v>14</v>
      </c>
      <c r="AQ423" s="2" t="s">
        <v>14</v>
      </c>
      <c r="AR423" s="2" t="s">
        <v>14</v>
      </c>
      <c r="AS423" s="2">
        <v>2003</v>
      </c>
      <c r="AT423" s="2">
        <v>2009</v>
      </c>
    </row>
    <row r="424" spans="1:46" ht="12.75">
      <c r="A424" s="2" t="s">
        <v>246</v>
      </c>
      <c r="C424" s="48" t="s">
        <v>816</v>
      </c>
      <c r="D424" s="2" t="s">
        <v>825</v>
      </c>
      <c r="E424" s="2" t="s">
        <v>240</v>
      </c>
      <c r="F424" s="2" t="s">
        <v>14</v>
      </c>
      <c r="G424" s="2">
        <v>0</v>
      </c>
      <c r="H424" s="2">
        <v>11</v>
      </c>
      <c r="I424" s="2">
        <v>0</v>
      </c>
      <c r="J424" s="2">
        <v>11</v>
      </c>
      <c r="K424" s="2">
        <v>0</v>
      </c>
      <c r="L424" s="2">
        <v>11</v>
      </c>
      <c r="M424" s="2">
        <v>-117.282</v>
      </c>
      <c r="N424" s="2">
        <v>32.682217</v>
      </c>
      <c r="O424" s="2">
        <v>-57</v>
      </c>
      <c r="P424" s="2" t="s">
        <v>11</v>
      </c>
      <c r="Q424" s="2" t="s">
        <v>796</v>
      </c>
      <c r="R424" s="2">
        <v>7</v>
      </c>
      <c r="S424" s="2" t="str">
        <f t="shared" si="24"/>
        <v>PT4244-7</v>
      </c>
      <c r="T424" s="31" t="s">
        <v>12</v>
      </c>
      <c r="U424" s="2" t="s">
        <v>13</v>
      </c>
      <c r="V424" s="5">
        <v>0.066</v>
      </c>
      <c r="W424" s="5">
        <v>0.025</v>
      </c>
      <c r="X424" s="5">
        <v>0.031</v>
      </c>
      <c r="Y424" s="5">
        <v>0.035</v>
      </c>
      <c r="Z424" s="5">
        <v>2194</v>
      </c>
      <c r="AA424" s="5">
        <v>145</v>
      </c>
      <c r="AB424" s="5">
        <v>1223</v>
      </c>
      <c r="AC424" s="5">
        <v>30</v>
      </c>
      <c r="AD424" s="5">
        <v>1585</v>
      </c>
      <c r="AE424" s="5">
        <v>49</v>
      </c>
      <c r="AF424" s="5">
        <v>1966</v>
      </c>
      <c r="AG424" s="5">
        <v>68</v>
      </c>
      <c r="AH424" s="5">
        <v>419</v>
      </c>
      <c r="AI424" s="15">
        <v>1116</v>
      </c>
      <c r="AJ424" s="15">
        <v>598</v>
      </c>
      <c r="AK424" s="15">
        <v>780</v>
      </c>
      <c r="AL424" s="15">
        <v>971</v>
      </c>
      <c r="AM424" s="6">
        <v>25.7069290106523</v>
      </c>
      <c r="AN424" s="6">
        <v>8.72256636467045</v>
      </c>
      <c r="AO424" s="6">
        <v>102.76037546255</v>
      </c>
      <c r="AP424" s="2" t="s">
        <v>14</v>
      </c>
      <c r="AQ424" s="2" t="s">
        <v>14</v>
      </c>
      <c r="AR424" s="2" t="s">
        <v>14</v>
      </c>
      <c r="AS424" s="2">
        <v>2003</v>
      </c>
      <c r="AT424" s="2">
        <v>2009</v>
      </c>
    </row>
    <row r="425" spans="1:46" ht="12.75">
      <c r="A425" s="2" t="s">
        <v>247</v>
      </c>
      <c r="C425" s="48" t="s">
        <v>816</v>
      </c>
      <c r="D425" s="2" t="s">
        <v>825</v>
      </c>
      <c r="E425" s="2" t="s">
        <v>240</v>
      </c>
      <c r="F425" s="2" t="s">
        <v>14</v>
      </c>
      <c r="G425" s="2">
        <v>0</v>
      </c>
      <c r="H425" s="2">
        <v>11</v>
      </c>
      <c r="I425" s="2">
        <v>0</v>
      </c>
      <c r="J425" s="2">
        <v>11</v>
      </c>
      <c r="K425" s="2">
        <v>0</v>
      </c>
      <c r="L425" s="2">
        <v>11</v>
      </c>
      <c r="M425" s="2">
        <v>-117.282</v>
      </c>
      <c r="N425" s="2">
        <v>32.682217</v>
      </c>
      <c r="O425" s="2">
        <v>-57</v>
      </c>
      <c r="P425" s="2" t="s">
        <v>11</v>
      </c>
      <c r="Q425" s="2" t="s">
        <v>796</v>
      </c>
      <c r="R425" s="2">
        <v>8</v>
      </c>
      <c r="S425" s="2" t="str">
        <f t="shared" si="24"/>
        <v>PT4244-8</v>
      </c>
      <c r="T425" s="31" t="s">
        <v>12</v>
      </c>
      <c r="U425" s="2" t="s">
        <v>13</v>
      </c>
      <c r="V425" s="5">
        <v>0.054</v>
      </c>
      <c r="W425" s="5">
        <v>0.021</v>
      </c>
      <c r="X425" s="5">
        <v>0.024</v>
      </c>
      <c r="Y425" s="5">
        <v>0.03</v>
      </c>
      <c r="Z425" s="5">
        <v>3851</v>
      </c>
      <c r="AA425" s="5">
        <v>208</v>
      </c>
      <c r="AB425" s="5">
        <v>2196</v>
      </c>
      <c r="AC425" s="5">
        <v>47</v>
      </c>
      <c r="AD425" s="5">
        <v>3273</v>
      </c>
      <c r="AE425" s="5">
        <v>77</v>
      </c>
      <c r="AF425" s="5">
        <v>3933</v>
      </c>
      <c r="AG425" s="5">
        <v>119</v>
      </c>
      <c r="AH425" s="5">
        <v>402</v>
      </c>
      <c r="AI425" s="15">
        <v>2019</v>
      </c>
      <c r="AJ425" s="15">
        <v>1116</v>
      </c>
      <c r="AK425" s="15">
        <v>1667</v>
      </c>
      <c r="AL425" s="15">
        <v>2016</v>
      </c>
      <c r="AM425" s="6">
        <v>12.7484963754776</v>
      </c>
      <c r="AN425" s="6">
        <v>3.79406760359093</v>
      </c>
      <c r="AO425" s="6">
        <v>60.0541129827155</v>
      </c>
      <c r="AP425" s="2" t="s">
        <v>14</v>
      </c>
      <c r="AQ425" s="2" t="s">
        <v>14</v>
      </c>
      <c r="AR425" s="2" t="s">
        <v>14</v>
      </c>
      <c r="AS425" s="2">
        <v>2003</v>
      </c>
      <c r="AT425" s="2">
        <v>2009</v>
      </c>
    </row>
    <row r="426" spans="1:46" ht="12.75">
      <c r="A426" s="2" t="s">
        <v>248</v>
      </c>
      <c r="C426" s="48" t="s">
        <v>816</v>
      </c>
      <c r="D426" s="2" t="s">
        <v>825</v>
      </c>
      <c r="E426" s="2" t="s">
        <v>240</v>
      </c>
      <c r="F426" s="2" t="s">
        <v>14</v>
      </c>
      <c r="G426" s="2">
        <v>0</v>
      </c>
      <c r="H426" s="2">
        <v>11</v>
      </c>
      <c r="I426" s="2">
        <v>0</v>
      </c>
      <c r="J426" s="2">
        <v>11</v>
      </c>
      <c r="K426" s="2">
        <v>0</v>
      </c>
      <c r="L426" s="2">
        <v>11</v>
      </c>
      <c r="M426" s="2">
        <v>-117.282</v>
      </c>
      <c r="N426" s="2">
        <v>32.682217</v>
      </c>
      <c r="O426" s="2">
        <v>-57</v>
      </c>
      <c r="P426" s="2" t="s">
        <v>11</v>
      </c>
      <c r="Q426" s="2" t="s">
        <v>796</v>
      </c>
      <c r="R426" s="2">
        <v>9</v>
      </c>
      <c r="S426" s="2" t="str">
        <f t="shared" si="24"/>
        <v>PT4244-9</v>
      </c>
      <c r="T426" s="31" t="s">
        <v>12</v>
      </c>
      <c r="U426" s="2" t="s">
        <v>13</v>
      </c>
      <c r="V426" s="5">
        <v>0.06</v>
      </c>
      <c r="W426" s="5">
        <v>0.029</v>
      </c>
      <c r="X426" s="5">
        <v>0.026</v>
      </c>
      <c r="Y426" s="5">
        <v>0.023</v>
      </c>
      <c r="Z426" s="5">
        <v>2198</v>
      </c>
      <c r="AA426" s="5">
        <v>131</v>
      </c>
      <c r="AB426" s="5">
        <v>1257</v>
      </c>
      <c r="AC426" s="5">
        <v>37</v>
      </c>
      <c r="AD426" s="5">
        <v>1803</v>
      </c>
      <c r="AE426" s="5">
        <v>47</v>
      </c>
      <c r="AF426" s="5">
        <v>2233</v>
      </c>
      <c r="AG426" s="5">
        <v>51</v>
      </c>
      <c r="AH426" s="5">
        <v>437</v>
      </c>
      <c r="AI426" s="15">
        <v>1066</v>
      </c>
      <c r="AJ426" s="15">
        <v>592</v>
      </c>
      <c r="AK426" s="15">
        <v>847</v>
      </c>
      <c r="AL426" s="15">
        <v>1045</v>
      </c>
      <c r="AM426" s="6">
        <v>18.3982445534456</v>
      </c>
      <c r="AN426" s="6">
        <v>5.86627551643182</v>
      </c>
      <c r="AO426" s="6">
        <v>79.6206313836528</v>
      </c>
      <c r="AP426" s="2" t="s">
        <v>14</v>
      </c>
      <c r="AQ426" s="2" t="s">
        <v>14</v>
      </c>
      <c r="AR426" s="2" t="s">
        <v>14</v>
      </c>
      <c r="AS426" s="2">
        <v>2003</v>
      </c>
      <c r="AT426" s="2">
        <v>2009</v>
      </c>
    </row>
    <row r="427" spans="1:46" ht="12.75">
      <c r="A427" s="2" t="s">
        <v>249</v>
      </c>
      <c r="C427" s="48" t="s">
        <v>816</v>
      </c>
      <c r="D427" s="2" t="s">
        <v>825</v>
      </c>
      <c r="E427" s="2" t="s">
        <v>240</v>
      </c>
      <c r="F427" s="2" t="s">
        <v>14</v>
      </c>
      <c r="G427" s="2">
        <v>0</v>
      </c>
      <c r="H427" s="2">
        <v>11</v>
      </c>
      <c r="I427" s="2">
        <v>0</v>
      </c>
      <c r="J427" s="2">
        <v>11</v>
      </c>
      <c r="K427" s="2">
        <v>0</v>
      </c>
      <c r="L427" s="2">
        <v>11</v>
      </c>
      <c r="M427" s="2">
        <v>-117.282</v>
      </c>
      <c r="N427" s="2">
        <v>32.682217</v>
      </c>
      <c r="O427" s="2">
        <v>-57</v>
      </c>
      <c r="P427" s="2" t="s">
        <v>11</v>
      </c>
      <c r="Q427" s="2" t="s">
        <v>796</v>
      </c>
      <c r="R427" s="2">
        <v>10</v>
      </c>
      <c r="S427" s="2" t="str">
        <f t="shared" si="24"/>
        <v>PT4244-10</v>
      </c>
      <c r="T427" s="31" t="s">
        <v>12</v>
      </c>
      <c r="U427" s="2" t="s">
        <v>13</v>
      </c>
      <c r="V427" s="5">
        <v>0.054</v>
      </c>
      <c r="W427" s="5">
        <v>0.023</v>
      </c>
      <c r="X427" s="5">
        <v>0.024</v>
      </c>
      <c r="Y427" s="5">
        <v>0.023</v>
      </c>
      <c r="Z427" s="5">
        <v>1990</v>
      </c>
      <c r="AA427" s="5">
        <v>108</v>
      </c>
      <c r="AB427" s="5">
        <v>1476</v>
      </c>
      <c r="AC427" s="5">
        <v>34</v>
      </c>
      <c r="AD427" s="5">
        <v>1613</v>
      </c>
      <c r="AE427" s="5">
        <v>38</v>
      </c>
      <c r="AF427" s="5">
        <v>1658</v>
      </c>
      <c r="AG427" s="5">
        <v>38</v>
      </c>
      <c r="AH427" s="5">
        <v>500</v>
      </c>
      <c r="AI427" s="15">
        <v>839</v>
      </c>
      <c r="AJ427" s="15">
        <v>604</v>
      </c>
      <c r="AK427" s="15">
        <v>660</v>
      </c>
      <c r="AL427" s="15">
        <v>678</v>
      </c>
      <c r="AM427" s="6">
        <v>12.7484963754776</v>
      </c>
      <c r="AN427" s="6">
        <v>3.79406760359093</v>
      </c>
      <c r="AO427" s="6">
        <v>60.0541129827155</v>
      </c>
      <c r="AP427" s="2" t="s">
        <v>14</v>
      </c>
      <c r="AQ427" s="2" t="s">
        <v>14</v>
      </c>
      <c r="AR427" s="2" t="s">
        <v>14</v>
      </c>
      <c r="AS427" s="2">
        <v>2003</v>
      </c>
      <c r="AT427" s="2">
        <v>2009</v>
      </c>
    </row>
    <row r="428" spans="1:46" ht="12.75">
      <c r="A428" s="2" t="s">
        <v>207</v>
      </c>
      <c r="C428" s="48" t="s">
        <v>816</v>
      </c>
      <c r="D428" s="2" t="s">
        <v>823</v>
      </c>
      <c r="E428" s="2" t="s">
        <v>208</v>
      </c>
      <c r="F428" s="2" t="s">
        <v>14</v>
      </c>
      <c r="G428" s="2">
        <v>0</v>
      </c>
      <c r="H428" s="2">
        <v>8</v>
      </c>
      <c r="I428" s="2">
        <v>0</v>
      </c>
      <c r="J428" s="2">
        <v>8</v>
      </c>
      <c r="K428" s="2">
        <v>0</v>
      </c>
      <c r="L428" s="2">
        <v>8</v>
      </c>
      <c r="M428" s="2">
        <v>-118.026628</v>
      </c>
      <c r="N428" s="2">
        <v>33.591817</v>
      </c>
      <c r="O428" s="2">
        <v>-40</v>
      </c>
      <c r="P428" s="2" t="s">
        <v>11</v>
      </c>
      <c r="Q428" s="2" t="s">
        <v>796</v>
      </c>
      <c r="R428" s="2">
        <v>1</v>
      </c>
      <c r="S428" s="2" t="str">
        <f t="shared" si="24"/>
        <v>PT4265-1</v>
      </c>
      <c r="T428" s="31" t="s">
        <v>12</v>
      </c>
      <c r="U428" s="2" t="s">
        <v>13</v>
      </c>
      <c r="V428" s="5">
        <v>0.103</v>
      </c>
      <c r="W428" s="5">
        <v>0.035</v>
      </c>
      <c r="X428" s="5">
        <v>0.087</v>
      </c>
      <c r="Y428" s="5">
        <v>0.039</v>
      </c>
      <c r="Z428" s="5">
        <v>1686.5</v>
      </c>
      <c r="AA428" s="5">
        <v>172.5</v>
      </c>
      <c r="AB428" s="5">
        <v>963</v>
      </c>
      <c r="AC428" s="5">
        <v>33.5</v>
      </c>
      <c r="AD428" s="5">
        <v>771.5</v>
      </c>
      <c r="AE428" s="5">
        <v>66.5</v>
      </c>
      <c r="AF428" s="5">
        <v>925</v>
      </c>
      <c r="AG428" s="5">
        <v>36</v>
      </c>
      <c r="AH428" s="5">
        <v>382.5</v>
      </c>
      <c r="AI428" s="15">
        <v>974.196</v>
      </c>
      <c r="AJ428" s="15">
        <v>522.06</v>
      </c>
      <c r="AK428" s="15">
        <v>438.913</v>
      </c>
      <c r="AL428" s="15">
        <v>503.395</v>
      </c>
      <c r="AM428" s="6">
        <v>122.2658281414</v>
      </c>
      <c r="AN428" s="6">
        <v>55.7252237759071</v>
      </c>
      <c r="AO428" s="6">
        <v>341.84532567241</v>
      </c>
      <c r="AP428" s="2" t="s">
        <v>14</v>
      </c>
      <c r="AQ428" s="2" t="s">
        <v>14</v>
      </c>
      <c r="AR428" s="2" t="s">
        <v>14</v>
      </c>
      <c r="AS428" s="2">
        <v>2003</v>
      </c>
      <c r="AT428" s="2">
        <v>2009</v>
      </c>
    </row>
    <row r="429" spans="1:46" ht="12.75">
      <c r="A429" s="2" t="s">
        <v>209</v>
      </c>
      <c r="C429" s="48" t="s">
        <v>816</v>
      </c>
      <c r="D429" s="2" t="s">
        <v>823</v>
      </c>
      <c r="E429" s="2" t="s">
        <v>208</v>
      </c>
      <c r="F429" s="2" t="s">
        <v>14</v>
      </c>
      <c r="G429" s="2">
        <v>0</v>
      </c>
      <c r="H429" s="2">
        <v>8</v>
      </c>
      <c r="I429" s="2">
        <v>0</v>
      </c>
      <c r="J429" s="2">
        <v>8</v>
      </c>
      <c r="K429" s="2">
        <v>0</v>
      </c>
      <c r="L429" s="2">
        <v>8</v>
      </c>
      <c r="M429" s="2">
        <v>-118.026628</v>
      </c>
      <c r="N429" s="2">
        <v>33.591817</v>
      </c>
      <c r="O429" s="2">
        <v>-40</v>
      </c>
      <c r="P429" s="2" t="s">
        <v>11</v>
      </c>
      <c r="Q429" s="2" t="s">
        <v>796</v>
      </c>
      <c r="R429" s="2">
        <v>2</v>
      </c>
      <c r="S429" s="2" t="str">
        <f t="shared" si="24"/>
        <v>PT4265-2</v>
      </c>
      <c r="T429" s="31" t="s">
        <v>12</v>
      </c>
      <c r="U429" s="2" t="s">
        <v>13</v>
      </c>
      <c r="V429" s="5">
        <v>0.253</v>
      </c>
      <c r="W429" s="5">
        <v>0.075</v>
      </c>
      <c r="X429" s="5">
        <v>0.34</v>
      </c>
      <c r="Y429" s="5">
        <v>0.12</v>
      </c>
      <c r="Z429" s="5">
        <v>1425</v>
      </c>
      <c r="AA429" s="5">
        <v>360</v>
      </c>
      <c r="AB429" s="5">
        <v>803</v>
      </c>
      <c r="AC429" s="5">
        <v>60</v>
      </c>
      <c r="AD429" s="5">
        <v>394</v>
      </c>
      <c r="AE429" s="5">
        <v>134</v>
      </c>
      <c r="AF429" s="5">
        <v>652</v>
      </c>
      <c r="AG429" s="5">
        <v>78</v>
      </c>
      <c r="AH429" s="5">
        <v>342</v>
      </c>
      <c r="AI429" s="15">
        <v>1044</v>
      </c>
      <c r="AJ429" s="15">
        <v>505</v>
      </c>
      <c r="AK429" s="15">
        <v>309</v>
      </c>
      <c r="AL429" s="15">
        <v>427</v>
      </c>
      <c r="AM429" s="6">
        <v>2806.17677760937</v>
      </c>
      <c r="AN429" s="6">
        <v>2238.08001916249</v>
      </c>
      <c r="AO429" s="6">
        <v>3817.68916906778</v>
      </c>
      <c r="AP429" s="2" t="s">
        <v>14</v>
      </c>
      <c r="AQ429" s="2" t="s">
        <v>14</v>
      </c>
      <c r="AR429" s="2" t="s">
        <v>14</v>
      </c>
      <c r="AS429" s="2">
        <v>2003</v>
      </c>
      <c r="AT429" s="2">
        <v>2009</v>
      </c>
    </row>
    <row r="430" spans="1:46" ht="12.75">
      <c r="A430" s="2" t="s">
        <v>210</v>
      </c>
      <c r="C430" s="48" t="s">
        <v>816</v>
      </c>
      <c r="D430" s="2" t="s">
        <v>823</v>
      </c>
      <c r="E430" s="2" t="s">
        <v>208</v>
      </c>
      <c r="F430" s="2" t="s">
        <v>14</v>
      </c>
      <c r="G430" s="2">
        <v>0</v>
      </c>
      <c r="H430" s="2">
        <v>8</v>
      </c>
      <c r="I430" s="2">
        <v>0</v>
      </c>
      <c r="J430" s="2">
        <v>8</v>
      </c>
      <c r="K430" s="2">
        <v>0</v>
      </c>
      <c r="L430" s="2">
        <v>8</v>
      </c>
      <c r="M430" s="2">
        <v>-118.026628</v>
      </c>
      <c r="N430" s="2">
        <v>33.591817</v>
      </c>
      <c r="O430" s="2">
        <v>-40</v>
      </c>
      <c r="P430" s="2" t="s">
        <v>11</v>
      </c>
      <c r="Q430" s="2" t="s">
        <v>796</v>
      </c>
      <c r="R430" s="2">
        <v>3</v>
      </c>
      <c r="S430" s="2" t="str">
        <f t="shared" si="24"/>
        <v>PT4265-3</v>
      </c>
      <c r="T430" s="31" t="s">
        <v>12</v>
      </c>
      <c r="U430" s="2" t="s">
        <v>13</v>
      </c>
      <c r="V430" s="5">
        <v>0.254</v>
      </c>
      <c r="W430" s="5">
        <v>0.087</v>
      </c>
      <c r="X430" s="5">
        <v>0.411</v>
      </c>
      <c r="Y430" s="5">
        <v>0.146</v>
      </c>
      <c r="Z430" s="5">
        <v>881.5</v>
      </c>
      <c r="AA430" s="5">
        <v>221.5</v>
      </c>
      <c r="AB430" s="5">
        <v>549</v>
      </c>
      <c r="AC430" s="5">
        <v>46</v>
      </c>
      <c r="AD430" s="5">
        <v>297.5</v>
      </c>
      <c r="AE430" s="5">
        <v>118</v>
      </c>
      <c r="AF430" s="5">
        <v>527</v>
      </c>
      <c r="AG430" s="5">
        <v>76</v>
      </c>
      <c r="AH430" s="5">
        <v>410.5</v>
      </c>
      <c r="AI430" s="15">
        <v>538.173</v>
      </c>
      <c r="AJ430" s="15">
        <v>290.414</v>
      </c>
      <c r="AK430" s="15">
        <v>202.688</v>
      </c>
      <c r="AL430" s="15">
        <v>293.968</v>
      </c>
      <c r="AM430" s="6">
        <v>2843.18146896043</v>
      </c>
      <c r="AN430" s="6">
        <v>2271.50742387992</v>
      </c>
      <c r="AO430" s="6">
        <v>3862.22883017594</v>
      </c>
      <c r="AP430" s="2" t="s">
        <v>14</v>
      </c>
      <c r="AQ430" s="2" t="s">
        <v>14</v>
      </c>
      <c r="AR430" s="2" t="s">
        <v>14</v>
      </c>
      <c r="AS430" s="2">
        <v>2003</v>
      </c>
      <c r="AT430" s="2">
        <v>2009</v>
      </c>
    </row>
    <row r="431" spans="1:46" ht="12.75">
      <c r="A431" s="2" t="s">
        <v>211</v>
      </c>
      <c r="C431" s="48" t="s">
        <v>816</v>
      </c>
      <c r="D431" s="2" t="s">
        <v>823</v>
      </c>
      <c r="E431" s="2" t="s">
        <v>208</v>
      </c>
      <c r="F431" s="2" t="s">
        <v>14</v>
      </c>
      <c r="G431" s="2">
        <v>0</v>
      </c>
      <c r="H431" s="2">
        <v>8</v>
      </c>
      <c r="I431" s="2">
        <v>0</v>
      </c>
      <c r="J431" s="2">
        <v>8</v>
      </c>
      <c r="K431" s="2">
        <v>0</v>
      </c>
      <c r="L431" s="2">
        <v>8</v>
      </c>
      <c r="M431" s="2">
        <v>-118.026628</v>
      </c>
      <c r="N431" s="2">
        <v>33.591817</v>
      </c>
      <c r="O431" s="2">
        <v>-40</v>
      </c>
      <c r="P431" s="2" t="s">
        <v>11</v>
      </c>
      <c r="Q431" s="2" t="s">
        <v>796</v>
      </c>
      <c r="R431" s="2">
        <v>4</v>
      </c>
      <c r="S431" s="2" t="str">
        <f t="shared" si="24"/>
        <v>PT4265-4</v>
      </c>
      <c r="T431" s="31" t="s">
        <v>12</v>
      </c>
      <c r="U431" s="2" t="s">
        <v>13</v>
      </c>
      <c r="V431" s="5">
        <v>0.069</v>
      </c>
      <c r="W431" s="5">
        <v>0.021</v>
      </c>
      <c r="X431" s="5">
        <v>0.048</v>
      </c>
      <c r="Y431" s="5">
        <v>0.019</v>
      </c>
      <c r="Z431" s="5">
        <v>3121</v>
      </c>
      <c r="AA431" s="5">
        <v>214</v>
      </c>
      <c r="AB431" s="5">
        <v>1903</v>
      </c>
      <c r="AC431" s="5">
        <v>41</v>
      </c>
      <c r="AD431" s="5">
        <v>1826</v>
      </c>
      <c r="AE431" s="5">
        <v>88</v>
      </c>
      <c r="AF431" s="5">
        <v>2230</v>
      </c>
      <c r="AG431" s="5">
        <v>42</v>
      </c>
      <c r="AH431" s="5">
        <v>409</v>
      </c>
      <c r="AI431" s="15">
        <v>1631</v>
      </c>
      <c r="AJ431" s="15">
        <v>951</v>
      </c>
      <c r="AK431" s="15">
        <v>936</v>
      </c>
      <c r="AL431" s="15">
        <v>1111</v>
      </c>
      <c r="AM431" s="6">
        <v>29.9881338004045</v>
      </c>
      <c r="AN431" s="6">
        <v>10.4953064418474</v>
      </c>
      <c r="AO431" s="6">
        <v>115.747498351529</v>
      </c>
      <c r="AP431" s="2" t="s">
        <v>14</v>
      </c>
      <c r="AQ431" s="2" t="s">
        <v>14</v>
      </c>
      <c r="AR431" s="2" t="s">
        <v>14</v>
      </c>
      <c r="AS431" s="2">
        <v>2003</v>
      </c>
      <c r="AT431" s="2">
        <v>2009</v>
      </c>
    </row>
    <row r="432" spans="1:46" ht="12.75">
      <c r="A432" s="2" t="s">
        <v>212</v>
      </c>
      <c r="C432" s="48" t="s">
        <v>816</v>
      </c>
      <c r="D432" s="2" t="s">
        <v>823</v>
      </c>
      <c r="E432" s="2" t="s">
        <v>208</v>
      </c>
      <c r="F432" s="2" t="s">
        <v>14</v>
      </c>
      <c r="G432" s="2">
        <v>0</v>
      </c>
      <c r="H432" s="2">
        <v>8</v>
      </c>
      <c r="I432" s="2">
        <v>0</v>
      </c>
      <c r="J432" s="2">
        <v>8</v>
      </c>
      <c r="K432" s="2">
        <v>0</v>
      </c>
      <c r="L432" s="2">
        <v>8</v>
      </c>
      <c r="M432" s="2">
        <v>-118.026628</v>
      </c>
      <c r="N432" s="2">
        <v>33.591817</v>
      </c>
      <c r="O432" s="2">
        <v>-40</v>
      </c>
      <c r="P432" s="2" t="s">
        <v>11</v>
      </c>
      <c r="Q432" s="2" t="s">
        <v>796</v>
      </c>
      <c r="R432" s="2">
        <v>5</v>
      </c>
      <c r="S432" s="2" t="str">
        <f t="shared" si="24"/>
        <v>PT4265-5</v>
      </c>
      <c r="T432" s="31" t="s">
        <v>12</v>
      </c>
      <c r="U432" s="2" t="s">
        <v>13</v>
      </c>
      <c r="V432" s="5">
        <v>0.064</v>
      </c>
      <c r="W432" s="5">
        <v>0.023</v>
      </c>
      <c r="X432" s="5">
        <v>0.04</v>
      </c>
      <c r="Y432" s="5">
        <v>0.021</v>
      </c>
      <c r="Z432" s="5">
        <v>2496</v>
      </c>
      <c r="AA432" s="5">
        <v>160</v>
      </c>
      <c r="AB432" s="5">
        <v>1478</v>
      </c>
      <c r="AC432" s="5">
        <v>34</v>
      </c>
      <c r="AD432" s="5">
        <v>1186</v>
      </c>
      <c r="AE432" s="5">
        <v>47</v>
      </c>
      <c r="AF432" s="5">
        <v>1398</v>
      </c>
      <c r="AG432" s="5">
        <v>30</v>
      </c>
      <c r="AH432" s="5">
        <v>387</v>
      </c>
      <c r="AI432" s="15">
        <v>1373</v>
      </c>
      <c r="AJ432" s="15">
        <v>781</v>
      </c>
      <c r="AK432" s="15">
        <v>637</v>
      </c>
      <c r="AL432" s="15">
        <v>738</v>
      </c>
      <c r="AM432" s="6">
        <v>23.053453498543</v>
      </c>
      <c r="AN432" s="6">
        <v>7.6739971450415</v>
      </c>
      <c r="AO432" s="6">
        <v>94.6352430495801</v>
      </c>
      <c r="AP432" s="2" t="s">
        <v>14</v>
      </c>
      <c r="AQ432" s="2" t="s">
        <v>14</v>
      </c>
      <c r="AR432" s="2" t="s">
        <v>14</v>
      </c>
      <c r="AS432" s="2">
        <v>2003</v>
      </c>
      <c r="AT432" s="2">
        <v>2009</v>
      </c>
    </row>
    <row r="433" spans="1:46" ht="12.75">
      <c r="A433" s="2" t="s">
        <v>213</v>
      </c>
      <c r="C433" s="48" t="s">
        <v>816</v>
      </c>
      <c r="D433" s="2" t="s">
        <v>823</v>
      </c>
      <c r="E433" s="2" t="s">
        <v>208</v>
      </c>
      <c r="F433" s="2" t="s">
        <v>14</v>
      </c>
      <c r="G433" s="2">
        <v>0</v>
      </c>
      <c r="H433" s="2">
        <v>8</v>
      </c>
      <c r="I433" s="2">
        <v>0</v>
      </c>
      <c r="J433" s="2">
        <v>8</v>
      </c>
      <c r="K433" s="2">
        <v>0</v>
      </c>
      <c r="L433" s="2">
        <v>8</v>
      </c>
      <c r="M433" s="2">
        <v>-118.026628</v>
      </c>
      <c r="N433" s="2">
        <v>33.591817</v>
      </c>
      <c r="O433" s="2">
        <v>-40</v>
      </c>
      <c r="P433" s="2" t="s">
        <v>11</v>
      </c>
      <c r="Q433" s="2" t="s">
        <v>796</v>
      </c>
      <c r="R433" s="2">
        <v>6</v>
      </c>
      <c r="S433" s="2" t="str">
        <f t="shared" si="24"/>
        <v>PT4265-6</v>
      </c>
      <c r="T433" s="31" t="s">
        <v>12</v>
      </c>
      <c r="U433" s="2" t="s">
        <v>13</v>
      </c>
      <c r="V433" s="5">
        <v>0.077</v>
      </c>
      <c r="W433" s="5">
        <v>0.028</v>
      </c>
      <c r="X433" s="5">
        <v>0.043</v>
      </c>
      <c r="Y433" s="5">
        <v>0.022</v>
      </c>
      <c r="Z433" s="5">
        <v>2091</v>
      </c>
      <c r="AA433" s="5">
        <v>160</v>
      </c>
      <c r="AB433" s="5">
        <v>1107</v>
      </c>
      <c r="AC433" s="5">
        <v>31</v>
      </c>
      <c r="AD433" s="5">
        <v>1585</v>
      </c>
      <c r="AE433" s="5">
        <v>68</v>
      </c>
      <c r="AF433" s="5">
        <v>1963</v>
      </c>
      <c r="AG433" s="5">
        <v>42</v>
      </c>
      <c r="AH433" s="5">
        <v>417</v>
      </c>
      <c r="AI433" s="15">
        <v>1080</v>
      </c>
      <c r="AJ433" s="15">
        <v>546</v>
      </c>
      <c r="AK433" s="15">
        <v>793</v>
      </c>
      <c r="AL433" s="15">
        <v>962</v>
      </c>
      <c r="AM433" s="6">
        <v>43.9497397205436</v>
      </c>
      <c r="AN433" s="6">
        <v>16.573700812427</v>
      </c>
      <c r="AO433" s="6">
        <v>156.976630747741</v>
      </c>
      <c r="AP433" s="2" t="s">
        <v>14</v>
      </c>
      <c r="AQ433" s="2" t="s">
        <v>14</v>
      </c>
      <c r="AR433" s="2" t="s">
        <v>14</v>
      </c>
      <c r="AS433" s="2">
        <v>2003</v>
      </c>
      <c r="AT433" s="2">
        <v>2009</v>
      </c>
    </row>
    <row r="434" spans="1:46" ht="12.75">
      <c r="A434" s="2" t="s">
        <v>214</v>
      </c>
      <c r="C434" s="48" t="s">
        <v>816</v>
      </c>
      <c r="D434" s="2" t="s">
        <v>823</v>
      </c>
      <c r="E434" s="2" t="s">
        <v>208</v>
      </c>
      <c r="F434" s="2" t="s">
        <v>14</v>
      </c>
      <c r="G434" s="2">
        <v>0</v>
      </c>
      <c r="H434" s="2">
        <v>8</v>
      </c>
      <c r="I434" s="2">
        <v>0</v>
      </c>
      <c r="J434" s="2">
        <v>8</v>
      </c>
      <c r="K434" s="2">
        <v>0</v>
      </c>
      <c r="L434" s="2">
        <v>8</v>
      </c>
      <c r="M434" s="2">
        <v>-118.026628</v>
      </c>
      <c r="N434" s="2">
        <v>33.591817</v>
      </c>
      <c r="O434" s="2">
        <v>-40</v>
      </c>
      <c r="P434" s="2" t="s">
        <v>11</v>
      </c>
      <c r="Q434" s="2" t="s">
        <v>796</v>
      </c>
      <c r="R434" s="2">
        <v>7</v>
      </c>
      <c r="S434" s="2" t="str">
        <f t="shared" si="24"/>
        <v>PT4265-7</v>
      </c>
      <c r="T434" s="31" t="s">
        <v>12</v>
      </c>
      <c r="U434" s="2" t="s">
        <v>13</v>
      </c>
      <c r="V434" s="5">
        <v>0.072</v>
      </c>
      <c r="W434" s="5">
        <v>0.025</v>
      </c>
      <c r="X434" s="5">
        <v>0.048</v>
      </c>
      <c r="Y434" s="5">
        <v>0.022</v>
      </c>
      <c r="Z434" s="5">
        <v>2122</v>
      </c>
      <c r="AA434" s="5">
        <v>153</v>
      </c>
      <c r="AB434" s="5">
        <v>1238</v>
      </c>
      <c r="AC434" s="5">
        <v>31</v>
      </c>
      <c r="AD434" s="5">
        <v>1226</v>
      </c>
      <c r="AE434" s="5">
        <v>58</v>
      </c>
      <c r="AF434" s="5">
        <v>1555</v>
      </c>
      <c r="AG434" s="5">
        <v>35</v>
      </c>
      <c r="AH434" s="5">
        <v>419</v>
      </c>
      <c r="AI434" s="15">
        <v>1086</v>
      </c>
      <c r="AJ434" s="15">
        <v>606</v>
      </c>
      <c r="AK434" s="15">
        <v>613</v>
      </c>
      <c r="AL434" s="15">
        <v>759</v>
      </c>
      <c r="AM434" s="6">
        <v>34.7806215037819</v>
      </c>
      <c r="AN434" s="6">
        <v>12.5283683667796</v>
      </c>
      <c r="AO434" s="6">
        <v>129.733644168931</v>
      </c>
      <c r="AP434" s="2" t="s">
        <v>14</v>
      </c>
      <c r="AQ434" s="2" t="s">
        <v>14</v>
      </c>
      <c r="AR434" s="2" t="s">
        <v>14</v>
      </c>
      <c r="AS434" s="2">
        <v>2003</v>
      </c>
      <c r="AT434" s="2">
        <v>2009</v>
      </c>
    </row>
    <row r="435" spans="1:46" ht="12.75">
      <c r="A435" s="2" t="s">
        <v>215</v>
      </c>
      <c r="C435" s="48" t="s">
        <v>816</v>
      </c>
      <c r="D435" s="2" t="s">
        <v>823</v>
      </c>
      <c r="E435" s="2" t="s">
        <v>208</v>
      </c>
      <c r="F435" s="2" t="s">
        <v>14</v>
      </c>
      <c r="G435" s="2">
        <v>0</v>
      </c>
      <c r="H435" s="2">
        <v>8</v>
      </c>
      <c r="I435" s="2">
        <v>0</v>
      </c>
      <c r="J435" s="2">
        <v>8</v>
      </c>
      <c r="K435" s="2">
        <v>0</v>
      </c>
      <c r="L435" s="2">
        <v>8</v>
      </c>
      <c r="M435" s="2">
        <v>-118.026628</v>
      </c>
      <c r="N435" s="2">
        <v>33.591817</v>
      </c>
      <c r="O435" s="2">
        <v>-40</v>
      </c>
      <c r="P435" s="2" t="s">
        <v>11</v>
      </c>
      <c r="Q435" s="2" t="s">
        <v>796</v>
      </c>
      <c r="R435" s="2">
        <v>8</v>
      </c>
      <c r="S435" s="2" t="str">
        <f t="shared" si="24"/>
        <v>PT4265-8</v>
      </c>
      <c r="T435" s="31" t="s">
        <v>12</v>
      </c>
      <c r="U435" s="2" t="s">
        <v>13</v>
      </c>
      <c r="V435" s="5">
        <v>0.236</v>
      </c>
      <c r="W435" s="5">
        <v>0.067</v>
      </c>
      <c r="X435" s="5">
        <v>0.27</v>
      </c>
      <c r="Y435" s="5">
        <v>0.126</v>
      </c>
      <c r="Z435" s="5">
        <v>766</v>
      </c>
      <c r="AA435" s="5">
        <v>181</v>
      </c>
      <c r="AB435" s="5">
        <v>441</v>
      </c>
      <c r="AC435" s="5">
        <v>30</v>
      </c>
      <c r="AD435" s="5">
        <v>242</v>
      </c>
      <c r="AE435" s="5">
        <v>66</v>
      </c>
      <c r="AF435" s="5">
        <v>369</v>
      </c>
      <c r="AG435" s="5">
        <v>47</v>
      </c>
      <c r="AH435" s="5">
        <v>450</v>
      </c>
      <c r="AI435" s="15">
        <v>421</v>
      </c>
      <c r="AJ435" s="15">
        <v>209</v>
      </c>
      <c r="AK435" s="15">
        <v>137</v>
      </c>
      <c r="AL435" s="15">
        <v>185</v>
      </c>
      <c r="AM435" s="6">
        <v>2201.55217357316</v>
      </c>
      <c r="AN435" s="6">
        <v>1714.74825943739</v>
      </c>
      <c r="AO435" s="6">
        <v>3149.55663984308</v>
      </c>
      <c r="AP435" s="2" t="s">
        <v>14</v>
      </c>
      <c r="AQ435" s="2" t="s">
        <v>14</v>
      </c>
      <c r="AR435" s="2" t="s">
        <v>14</v>
      </c>
      <c r="AS435" s="2">
        <v>2003</v>
      </c>
      <c r="AT435" s="2">
        <v>2009</v>
      </c>
    </row>
    <row r="436" spans="1:46" ht="12.75">
      <c r="A436" s="2" t="s">
        <v>216</v>
      </c>
      <c r="C436" s="48" t="s">
        <v>816</v>
      </c>
      <c r="D436" s="2" t="s">
        <v>823</v>
      </c>
      <c r="E436" s="2" t="s">
        <v>208</v>
      </c>
      <c r="F436" s="2" t="s">
        <v>14</v>
      </c>
      <c r="G436" s="2">
        <v>0</v>
      </c>
      <c r="H436" s="2">
        <v>8</v>
      </c>
      <c r="I436" s="2">
        <v>0</v>
      </c>
      <c r="J436" s="2">
        <v>8</v>
      </c>
      <c r="K436" s="2">
        <v>0</v>
      </c>
      <c r="L436" s="2">
        <v>8</v>
      </c>
      <c r="M436" s="2">
        <v>-118.026628</v>
      </c>
      <c r="N436" s="2">
        <v>33.591817</v>
      </c>
      <c r="O436" s="2">
        <v>-40</v>
      </c>
      <c r="P436" s="2" t="s">
        <v>11</v>
      </c>
      <c r="Q436" s="2" t="s">
        <v>796</v>
      </c>
      <c r="R436" s="2">
        <v>9</v>
      </c>
      <c r="S436" s="2" t="str">
        <f t="shared" si="24"/>
        <v>PT4265-9</v>
      </c>
      <c r="T436" s="31" t="s">
        <v>12</v>
      </c>
      <c r="U436" s="2" t="s">
        <v>13</v>
      </c>
      <c r="V436" s="5">
        <v>0.067</v>
      </c>
      <c r="W436" s="5">
        <v>0.023</v>
      </c>
      <c r="X436" s="5">
        <v>0.033</v>
      </c>
      <c r="Y436" s="5">
        <v>0.017</v>
      </c>
      <c r="Z436" s="5">
        <v>2254</v>
      </c>
      <c r="AA436" s="5">
        <v>152</v>
      </c>
      <c r="AB436" s="5">
        <v>1134</v>
      </c>
      <c r="AC436" s="5">
        <v>26</v>
      </c>
      <c r="AD436" s="5">
        <v>1941</v>
      </c>
      <c r="AE436" s="5">
        <v>64</v>
      </c>
      <c r="AF436" s="5">
        <v>2497</v>
      </c>
      <c r="AG436" s="5">
        <v>42</v>
      </c>
      <c r="AH436" s="5">
        <v>426</v>
      </c>
      <c r="AI436" s="15">
        <v>1130</v>
      </c>
      <c r="AJ436" s="15">
        <v>545</v>
      </c>
      <c r="AK436" s="15">
        <v>941</v>
      </c>
      <c r="AL436" s="15">
        <v>1192</v>
      </c>
      <c r="AM436" s="6">
        <v>27.1126818253974</v>
      </c>
      <c r="AN436" s="6">
        <v>9.28595719052024</v>
      </c>
      <c r="AO436" s="6">
        <v>106.981233448401</v>
      </c>
      <c r="AP436" s="2" t="s">
        <v>14</v>
      </c>
      <c r="AQ436" s="2" t="s">
        <v>14</v>
      </c>
      <c r="AR436" s="2" t="s">
        <v>14</v>
      </c>
      <c r="AS436" s="2">
        <v>2003</v>
      </c>
      <c r="AT436" s="2">
        <v>2009</v>
      </c>
    </row>
    <row r="437" spans="1:46" ht="12.75">
      <c r="A437" s="2" t="s">
        <v>217</v>
      </c>
      <c r="C437" s="48" t="s">
        <v>816</v>
      </c>
      <c r="D437" s="2" t="s">
        <v>823</v>
      </c>
      <c r="E437" s="2" t="s">
        <v>208</v>
      </c>
      <c r="F437" s="2" t="s">
        <v>14</v>
      </c>
      <c r="G437" s="2">
        <v>0</v>
      </c>
      <c r="H437" s="2">
        <v>8</v>
      </c>
      <c r="I437" s="2">
        <v>0</v>
      </c>
      <c r="J437" s="2">
        <v>8</v>
      </c>
      <c r="K437" s="2">
        <v>0</v>
      </c>
      <c r="L437" s="2">
        <v>8</v>
      </c>
      <c r="M437" s="2">
        <v>-118.026628</v>
      </c>
      <c r="N437" s="2">
        <v>33.591817</v>
      </c>
      <c r="O437" s="2">
        <v>-40</v>
      </c>
      <c r="P437" s="2" t="s">
        <v>11</v>
      </c>
      <c r="Q437" s="2" t="s">
        <v>796</v>
      </c>
      <c r="R437" s="2">
        <v>10</v>
      </c>
      <c r="S437" s="2" t="str">
        <f t="shared" si="24"/>
        <v>PT4265-10</v>
      </c>
      <c r="T437" s="31" t="s">
        <v>12</v>
      </c>
      <c r="U437" s="2" t="s">
        <v>13</v>
      </c>
      <c r="V437" s="5">
        <v>0.231</v>
      </c>
      <c r="W437" s="5">
        <v>0.064</v>
      </c>
      <c r="X437" s="5">
        <v>0.282</v>
      </c>
      <c r="Y437" s="5">
        <v>0.103</v>
      </c>
      <c r="Z437" s="5">
        <v>929</v>
      </c>
      <c r="AA437" s="5">
        <v>215</v>
      </c>
      <c r="AB437" s="5">
        <v>606</v>
      </c>
      <c r="AC437" s="5">
        <v>39</v>
      </c>
      <c r="AD437" s="5">
        <v>382</v>
      </c>
      <c r="AE437" s="5">
        <v>108</v>
      </c>
      <c r="AF437" s="5">
        <v>561</v>
      </c>
      <c r="AG437" s="5">
        <v>58</v>
      </c>
      <c r="AH437" s="5">
        <v>427</v>
      </c>
      <c r="AI437" s="15">
        <v>536</v>
      </c>
      <c r="AJ437" s="15">
        <v>302</v>
      </c>
      <c r="AK437" s="15">
        <v>230</v>
      </c>
      <c r="AL437" s="15">
        <v>290</v>
      </c>
      <c r="AM437" s="6">
        <v>2047.83323416732</v>
      </c>
      <c r="AN437" s="6">
        <v>1583.08105612589</v>
      </c>
      <c r="AO437" s="6">
        <v>2951.83573190421</v>
      </c>
      <c r="AP437" s="2" t="s">
        <v>14</v>
      </c>
      <c r="AQ437" s="2" t="s">
        <v>14</v>
      </c>
      <c r="AR437" s="2" t="s">
        <v>14</v>
      </c>
      <c r="AS437" s="2">
        <v>2003</v>
      </c>
      <c r="AT437" s="2">
        <v>2009</v>
      </c>
    </row>
    <row r="438" spans="1:46" ht="12.75">
      <c r="A438" s="2" t="s">
        <v>218</v>
      </c>
      <c r="C438" s="48" t="s">
        <v>816</v>
      </c>
      <c r="D438" s="2" t="s">
        <v>823</v>
      </c>
      <c r="E438" s="2" t="s">
        <v>208</v>
      </c>
      <c r="F438" s="2" t="s">
        <v>14</v>
      </c>
      <c r="G438" s="2">
        <v>0</v>
      </c>
      <c r="H438" s="2">
        <v>8</v>
      </c>
      <c r="I438" s="2">
        <v>0</v>
      </c>
      <c r="J438" s="2">
        <v>8</v>
      </c>
      <c r="K438" s="2">
        <v>0</v>
      </c>
      <c r="L438" s="2">
        <v>8</v>
      </c>
      <c r="M438" s="2">
        <v>-118.026628</v>
      </c>
      <c r="N438" s="2">
        <v>33.591817</v>
      </c>
      <c r="O438" s="2">
        <v>-40</v>
      </c>
      <c r="P438" s="2" t="s">
        <v>11</v>
      </c>
      <c r="Q438" s="2" t="s">
        <v>796</v>
      </c>
      <c r="R438" s="2">
        <v>11</v>
      </c>
      <c r="S438" s="2" t="str">
        <f t="shared" si="24"/>
        <v>PT4265-11</v>
      </c>
      <c r="T438" s="31" t="s">
        <v>12</v>
      </c>
      <c r="U438" s="2" t="s">
        <v>13</v>
      </c>
      <c r="V438" s="5">
        <v>0.108</v>
      </c>
      <c r="W438" s="5">
        <v>0.041</v>
      </c>
      <c r="X438" s="5">
        <v>0.073</v>
      </c>
      <c r="Y438" s="5">
        <v>0.036</v>
      </c>
      <c r="Z438" s="5">
        <v>1282</v>
      </c>
      <c r="AA438" s="5">
        <v>138</v>
      </c>
      <c r="AB438" s="5">
        <v>700</v>
      </c>
      <c r="AC438" s="5">
        <v>29</v>
      </c>
      <c r="AD438" s="5">
        <v>921</v>
      </c>
      <c r="AE438" s="5">
        <v>67</v>
      </c>
      <c r="AF438" s="5">
        <v>1139</v>
      </c>
      <c r="AG438" s="5">
        <v>41</v>
      </c>
      <c r="AH438" s="5">
        <v>436</v>
      </c>
      <c r="AI438" s="15">
        <v>651</v>
      </c>
      <c r="AJ438" s="15">
        <v>334</v>
      </c>
      <c r="AK438" s="15">
        <v>453</v>
      </c>
      <c r="AL438" s="15">
        <v>541</v>
      </c>
      <c r="AM438" s="6">
        <v>144.316339402338</v>
      </c>
      <c r="AN438" s="6">
        <v>67.8869554033708</v>
      </c>
      <c r="AO438" s="6">
        <v>387.125685319319</v>
      </c>
      <c r="AP438" s="2" t="s">
        <v>14</v>
      </c>
      <c r="AQ438" s="2" t="s">
        <v>14</v>
      </c>
      <c r="AR438" s="2" t="s">
        <v>14</v>
      </c>
      <c r="AS438" s="2">
        <v>2003</v>
      </c>
      <c r="AT438" s="2">
        <v>2009</v>
      </c>
    </row>
    <row r="439" spans="1:46" ht="12.75">
      <c r="A439" s="2" t="s">
        <v>219</v>
      </c>
      <c r="C439" s="48" t="s">
        <v>816</v>
      </c>
      <c r="D439" s="2" t="s">
        <v>823</v>
      </c>
      <c r="E439" s="2" t="s">
        <v>208</v>
      </c>
      <c r="F439" s="2" t="s">
        <v>14</v>
      </c>
      <c r="G439" s="2">
        <v>0</v>
      </c>
      <c r="H439" s="2">
        <v>8</v>
      </c>
      <c r="I439" s="2">
        <v>0</v>
      </c>
      <c r="J439" s="2">
        <v>8</v>
      </c>
      <c r="K439" s="2">
        <v>0</v>
      </c>
      <c r="L439" s="2">
        <v>8</v>
      </c>
      <c r="M439" s="2">
        <v>-118.026628</v>
      </c>
      <c r="N439" s="2">
        <v>33.591817</v>
      </c>
      <c r="O439" s="2">
        <v>-40</v>
      </c>
      <c r="P439" s="2" t="s">
        <v>11</v>
      </c>
      <c r="Q439" s="2" t="s">
        <v>796</v>
      </c>
      <c r="R439" s="2">
        <v>12</v>
      </c>
      <c r="S439" s="2" t="str">
        <f t="shared" si="24"/>
        <v>PT4265-12</v>
      </c>
      <c r="T439" s="31" t="s">
        <v>12</v>
      </c>
      <c r="U439" s="2" t="s">
        <v>13</v>
      </c>
      <c r="V439" s="5">
        <v>0.065</v>
      </c>
      <c r="W439" s="5">
        <v>0.023</v>
      </c>
      <c r="X439" s="5">
        <v>0.036</v>
      </c>
      <c r="Y439" s="5">
        <v>0.02</v>
      </c>
      <c r="Z439" s="5">
        <v>3112</v>
      </c>
      <c r="AA439" s="5">
        <v>203</v>
      </c>
      <c r="AB439" s="5">
        <v>1851</v>
      </c>
      <c r="AC439" s="5">
        <v>43</v>
      </c>
      <c r="AD439" s="5">
        <v>2296</v>
      </c>
      <c r="AE439" s="5">
        <v>83</v>
      </c>
      <c r="AF439" s="5">
        <v>2819</v>
      </c>
      <c r="AG439" s="5">
        <v>57</v>
      </c>
      <c r="AH439" s="5">
        <v>411</v>
      </c>
      <c r="AI439" s="15">
        <v>1613</v>
      </c>
      <c r="AJ439" s="15">
        <v>922</v>
      </c>
      <c r="AK439" s="15">
        <v>1158</v>
      </c>
      <c r="AL439" s="15">
        <v>1400</v>
      </c>
      <c r="AM439" s="6">
        <v>24.3542644453926</v>
      </c>
      <c r="AN439" s="6">
        <v>8.18553162309297</v>
      </c>
      <c r="AO439" s="6">
        <v>98.645408294035</v>
      </c>
      <c r="AP439" s="2" t="s">
        <v>14</v>
      </c>
      <c r="AQ439" s="2" t="s">
        <v>14</v>
      </c>
      <c r="AR439" s="2" t="s">
        <v>14</v>
      </c>
      <c r="AS439" s="2">
        <v>2003</v>
      </c>
      <c r="AT439" s="2">
        <v>2009</v>
      </c>
    </row>
    <row r="440" spans="1:46" ht="12.75">
      <c r="A440" s="2" t="s">
        <v>220</v>
      </c>
      <c r="C440" s="48" t="s">
        <v>816</v>
      </c>
      <c r="D440" s="2" t="s">
        <v>823</v>
      </c>
      <c r="E440" s="2" t="s">
        <v>208</v>
      </c>
      <c r="F440" s="2" t="s">
        <v>14</v>
      </c>
      <c r="G440" s="2">
        <v>0</v>
      </c>
      <c r="H440" s="2">
        <v>8</v>
      </c>
      <c r="I440" s="2">
        <v>0</v>
      </c>
      <c r="J440" s="2">
        <v>8</v>
      </c>
      <c r="K440" s="2">
        <v>0</v>
      </c>
      <c r="L440" s="2">
        <v>8</v>
      </c>
      <c r="M440" s="2">
        <v>-118.026628</v>
      </c>
      <c r="N440" s="2">
        <v>33.591817</v>
      </c>
      <c r="O440" s="2">
        <v>-40</v>
      </c>
      <c r="P440" s="2" t="s">
        <v>11</v>
      </c>
      <c r="Q440" s="2" t="s">
        <v>796</v>
      </c>
      <c r="R440" s="2">
        <v>13</v>
      </c>
      <c r="S440" s="2" t="str">
        <f t="shared" si="24"/>
        <v>PT4265-13</v>
      </c>
      <c r="T440" s="31" t="s">
        <v>12</v>
      </c>
      <c r="U440" s="2" t="s">
        <v>13</v>
      </c>
      <c r="V440" s="5">
        <v>0.093</v>
      </c>
      <c r="W440" s="5">
        <v>0.032</v>
      </c>
      <c r="X440" s="5">
        <v>0.069</v>
      </c>
      <c r="Y440" s="5">
        <v>0.032</v>
      </c>
      <c r="Z440" s="5">
        <v>1217</v>
      </c>
      <c r="AA440" s="5">
        <v>113</v>
      </c>
      <c r="AB440" s="5">
        <v>687</v>
      </c>
      <c r="AC440" s="5">
        <v>22</v>
      </c>
      <c r="AD440" s="5">
        <v>680</v>
      </c>
      <c r="AE440" s="5">
        <v>47</v>
      </c>
      <c r="AF440" s="5">
        <v>846</v>
      </c>
      <c r="AG440" s="5">
        <v>27</v>
      </c>
      <c r="AH440" s="5">
        <v>421</v>
      </c>
      <c r="AI440" s="15">
        <v>632</v>
      </c>
      <c r="AJ440" s="15">
        <v>337</v>
      </c>
      <c r="AK440" s="15">
        <v>345</v>
      </c>
      <c r="AL440" s="15">
        <v>415</v>
      </c>
      <c r="AM440" s="6">
        <v>85.4074931846522</v>
      </c>
      <c r="AN440" s="6">
        <v>36.4143306151776</v>
      </c>
      <c r="AO440" s="6">
        <v>259.450286878451</v>
      </c>
      <c r="AP440" s="2" t="s">
        <v>14</v>
      </c>
      <c r="AQ440" s="2" t="s">
        <v>14</v>
      </c>
      <c r="AR440" s="2" t="s">
        <v>14</v>
      </c>
      <c r="AS440" s="2">
        <v>2003</v>
      </c>
      <c r="AT440" s="2">
        <v>2009</v>
      </c>
    </row>
    <row r="441" spans="1:46" ht="12.75">
      <c r="A441" s="2" t="s">
        <v>221</v>
      </c>
      <c r="C441" s="48" t="s">
        <v>816</v>
      </c>
      <c r="D441" s="2" t="s">
        <v>823</v>
      </c>
      <c r="E441" s="2" t="s">
        <v>208</v>
      </c>
      <c r="F441" s="2" t="s">
        <v>14</v>
      </c>
      <c r="G441" s="2">
        <v>0</v>
      </c>
      <c r="H441" s="2">
        <v>8</v>
      </c>
      <c r="I441" s="2">
        <v>0</v>
      </c>
      <c r="J441" s="2">
        <v>8</v>
      </c>
      <c r="K441" s="2">
        <v>0</v>
      </c>
      <c r="L441" s="2">
        <v>8</v>
      </c>
      <c r="M441" s="2">
        <v>-118.026628</v>
      </c>
      <c r="N441" s="2">
        <v>33.591817</v>
      </c>
      <c r="O441" s="2">
        <v>-40</v>
      </c>
      <c r="P441" s="2" t="s">
        <v>11</v>
      </c>
      <c r="Q441" s="2" t="s">
        <v>796</v>
      </c>
      <c r="R441" s="2">
        <v>14</v>
      </c>
      <c r="S441" s="2" t="str">
        <f t="shared" si="24"/>
        <v>PT4265-14</v>
      </c>
      <c r="T441" s="31" t="s">
        <v>12</v>
      </c>
      <c r="U441" s="2" t="s">
        <v>13</v>
      </c>
      <c r="V441" s="5">
        <v>0.092</v>
      </c>
      <c r="W441" s="5">
        <v>0.034</v>
      </c>
      <c r="X441" s="5">
        <v>0.079</v>
      </c>
      <c r="Y441" s="5">
        <v>0.036</v>
      </c>
      <c r="Z441" s="5">
        <v>1178</v>
      </c>
      <c r="AA441" s="5">
        <v>109</v>
      </c>
      <c r="AB441" s="5">
        <v>634</v>
      </c>
      <c r="AC441" s="5">
        <v>22</v>
      </c>
      <c r="AD441" s="5">
        <v>543</v>
      </c>
      <c r="AE441" s="5">
        <v>43</v>
      </c>
      <c r="AF441" s="5">
        <v>720</v>
      </c>
      <c r="AG441" s="5">
        <v>26</v>
      </c>
      <c r="AH441" s="5">
        <v>413</v>
      </c>
      <c r="AI441" s="15">
        <v>623</v>
      </c>
      <c r="AJ441" s="15">
        <v>318</v>
      </c>
      <c r="AK441" s="15">
        <v>284</v>
      </c>
      <c r="AL441" s="15">
        <v>361</v>
      </c>
      <c r="AM441" s="6">
        <v>82.2208234799022</v>
      </c>
      <c r="AN441" s="6">
        <v>34.8093888219613</v>
      </c>
      <c r="AO441" s="6">
        <v>252.523165179193</v>
      </c>
      <c r="AP441" s="2" t="s">
        <v>14</v>
      </c>
      <c r="AQ441" s="2" t="s">
        <v>14</v>
      </c>
      <c r="AR441" s="2" t="s">
        <v>14</v>
      </c>
      <c r="AS441" s="2">
        <v>2003</v>
      </c>
      <c r="AT441" s="2">
        <v>2009</v>
      </c>
    </row>
    <row r="442" spans="1:46" ht="12.75">
      <c r="A442" s="2" t="s">
        <v>222</v>
      </c>
      <c r="C442" s="48" t="s">
        <v>816</v>
      </c>
      <c r="D442" s="2" t="s">
        <v>823</v>
      </c>
      <c r="E442" s="2" t="s">
        <v>208</v>
      </c>
      <c r="F442" s="2" t="s">
        <v>14</v>
      </c>
      <c r="G442" s="2">
        <v>0</v>
      </c>
      <c r="H442" s="2">
        <v>8</v>
      </c>
      <c r="I442" s="2">
        <v>0</v>
      </c>
      <c r="J442" s="2">
        <v>8</v>
      </c>
      <c r="K442" s="2">
        <v>0</v>
      </c>
      <c r="L442" s="2">
        <v>8</v>
      </c>
      <c r="M442" s="2">
        <v>-118.026628</v>
      </c>
      <c r="N442" s="2">
        <v>33.591817</v>
      </c>
      <c r="O442" s="2">
        <v>-40</v>
      </c>
      <c r="P442" s="2" t="s">
        <v>11</v>
      </c>
      <c r="Q442" s="2" t="s">
        <v>796</v>
      </c>
      <c r="R442" s="2">
        <v>15</v>
      </c>
      <c r="S442" s="2" t="str">
        <f t="shared" si="24"/>
        <v>PT4265-15</v>
      </c>
      <c r="T442" s="31" t="s">
        <v>12</v>
      </c>
      <c r="U442" s="2" t="s">
        <v>13</v>
      </c>
      <c r="V442" s="5">
        <v>0.079</v>
      </c>
      <c r="W442" s="5">
        <v>0.025</v>
      </c>
      <c r="X442" s="5">
        <v>0.072</v>
      </c>
      <c r="Y442" s="5">
        <v>0.026</v>
      </c>
      <c r="Z442" s="5">
        <v>1253</v>
      </c>
      <c r="AA442" s="5">
        <v>99</v>
      </c>
      <c r="AB442" s="5">
        <v>663</v>
      </c>
      <c r="AC442" s="5">
        <v>17</v>
      </c>
      <c r="AD442" s="5">
        <v>609</v>
      </c>
      <c r="AE442" s="5">
        <v>44</v>
      </c>
      <c r="AF442" s="5">
        <v>793</v>
      </c>
      <c r="AG442" s="5">
        <v>20</v>
      </c>
      <c r="AH442" s="5">
        <v>426</v>
      </c>
      <c r="AI442" s="15">
        <v>635</v>
      </c>
      <c r="AJ442" s="15">
        <v>319</v>
      </c>
      <c r="AK442" s="15">
        <v>307</v>
      </c>
      <c r="AL442" s="15">
        <v>382</v>
      </c>
      <c r="AM442" s="6">
        <v>48.1017757160844</v>
      </c>
      <c r="AN442" s="6">
        <v>18.4437752078004</v>
      </c>
      <c r="AO442" s="6">
        <v>169.098781749244</v>
      </c>
      <c r="AP442" s="2" t="s">
        <v>14</v>
      </c>
      <c r="AQ442" s="2" t="s">
        <v>14</v>
      </c>
      <c r="AR442" s="2" t="s">
        <v>14</v>
      </c>
      <c r="AS442" s="2">
        <v>2003</v>
      </c>
      <c r="AT442" s="2">
        <v>2009</v>
      </c>
    </row>
    <row r="443" spans="1:46" ht="12.75">
      <c r="A443" s="2" t="s">
        <v>66</v>
      </c>
      <c r="C443" s="48" t="s">
        <v>816</v>
      </c>
      <c r="D443" s="2" t="s">
        <v>834</v>
      </c>
      <c r="E443" s="2" t="s">
        <v>67</v>
      </c>
      <c r="F443" s="2" t="s">
        <v>14</v>
      </c>
      <c r="G443" s="2">
        <v>0</v>
      </c>
      <c r="H443" s="2">
        <v>14</v>
      </c>
      <c r="I443" s="2">
        <v>0</v>
      </c>
      <c r="J443" s="2">
        <v>14</v>
      </c>
      <c r="K443" s="2">
        <v>0</v>
      </c>
      <c r="L443" s="2">
        <v>14</v>
      </c>
      <c r="M443" s="2">
        <v>-118.423747</v>
      </c>
      <c r="N443" s="2">
        <v>33.742965</v>
      </c>
      <c r="O443" s="2">
        <v>-41</v>
      </c>
      <c r="P443" s="2" t="s">
        <v>11</v>
      </c>
      <c r="Q443" s="2" t="s">
        <v>796</v>
      </c>
      <c r="R443" s="2">
        <v>1</v>
      </c>
      <c r="S443" s="2" t="str">
        <f t="shared" si="24"/>
        <v>PT4326-1</v>
      </c>
      <c r="T443" s="31" t="s">
        <v>12</v>
      </c>
      <c r="U443" s="2" t="s">
        <v>13</v>
      </c>
      <c r="V443" s="5">
        <v>0.072</v>
      </c>
      <c r="W443" s="5">
        <v>0.025</v>
      </c>
      <c r="X443" s="5">
        <v>0.042</v>
      </c>
      <c r="Y443" s="5">
        <v>0.02</v>
      </c>
      <c r="Z443" s="5">
        <v>2987</v>
      </c>
      <c r="AA443" s="5">
        <v>215</v>
      </c>
      <c r="AB443" s="5">
        <v>1517</v>
      </c>
      <c r="AC443" s="5">
        <v>39</v>
      </c>
      <c r="AD443" s="5">
        <v>2379</v>
      </c>
      <c r="AE443" s="5">
        <v>101</v>
      </c>
      <c r="AF443" s="5">
        <v>2842</v>
      </c>
      <c r="AG443" s="5">
        <v>58</v>
      </c>
      <c r="AH443" s="5">
        <v>384</v>
      </c>
      <c r="AI443" s="15">
        <v>1668</v>
      </c>
      <c r="AJ443" s="15">
        <v>810</v>
      </c>
      <c r="AK443" s="15">
        <v>1292</v>
      </c>
      <c r="AL443" s="15">
        <v>1510</v>
      </c>
      <c r="AM443" s="6">
        <v>34.7806215037819</v>
      </c>
      <c r="AN443" s="6">
        <v>12.5283683667796</v>
      </c>
      <c r="AO443" s="6">
        <v>129.733644168931</v>
      </c>
      <c r="AP443" s="2" t="s">
        <v>14</v>
      </c>
      <c r="AQ443" s="2" t="s">
        <v>14</v>
      </c>
      <c r="AR443" s="2" t="s">
        <v>14</v>
      </c>
      <c r="AS443" s="2">
        <v>2003</v>
      </c>
      <c r="AT443" s="2">
        <v>2009</v>
      </c>
    </row>
    <row r="444" spans="1:46" ht="12.75">
      <c r="A444" s="2" t="s">
        <v>68</v>
      </c>
      <c r="C444" s="48" t="s">
        <v>816</v>
      </c>
      <c r="D444" s="2" t="s">
        <v>834</v>
      </c>
      <c r="E444" s="2" t="s">
        <v>67</v>
      </c>
      <c r="F444" s="2" t="s">
        <v>14</v>
      </c>
      <c r="G444" s="2">
        <v>0</v>
      </c>
      <c r="H444" s="2">
        <v>14</v>
      </c>
      <c r="I444" s="2">
        <v>0</v>
      </c>
      <c r="J444" s="2">
        <v>14</v>
      </c>
      <c r="K444" s="2">
        <v>0</v>
      </c>
      <c r="L444" s="2">
        <v>14</v>
      </c>
      <c r="M444" s="2">
        <v>-118.423747</v>
      </c>
      <c r="N444" s="2">
        <v>33.742965</v>
      </c>
      <c r="O444" s="2">
        <v>-41</v>
      </c>
      <c r="P444" s="2" t="s">
        <v>11</v>
      </c>
      <c r="Q444" s="2" t="s">
        <v>796</v>
      </c>
      <c r="R444" s="2">
        <v>2</v>
      </c>
      <c r="S444" s="2" t="str">
        <f t="shared" si="24"/>
        <v>PT4326-2</v>
      </c>
      <c r="T444" s="31" t="s">
        <v>12</v>
      </c>
      <c r="U444" s="2" t="s">
        <v>13</v>
      </c>
      <c r="V444" s="5">
        <v>0.071</v>
      </c>
      <c r="W444" s="5">
        <v>0.025</v>
      </c>
      <c r="X444" s="5">
        <v>0.047</v>
      </c>
      <c r="Y444" s="5">
        <v>0.023</v>
      </c>
      <c r="Z444" s="5">
        <v>2691.5</v>
      </c>
      <c r="AA444" s="5">
        <v>190.5</v>
      </c>
      <c r="AB444" s="5">
        <v>1404.5</v>
      </c>
      <c r="AC444" s="5">
        <v>34</v>
      </c>
      <c r="AD444" s="5">
        <v>1711</v>
      </c>
      <c r="AE444" s="5">
        <v>79.5</v>
      </c>
      <c r="AF444" s="5">
        <v>2148</v>
      </c>
      <c r="AG444" s="5">
        <v>49</v>
      </c>
      <c r="AH444" s="5">
        <v>411</v>
      </c>
      <c r="AI444" s="15">
        <v>1403.676</v>
      </c>
      <c r="AJ444" s="15">
        <v>700.48</v>
      </c>
      <c r="AK444" s="15">
        <v>871.245</v>
      </c>
      <c r="AL444" s="15">
        <v>1067.802</v>
      </c>
      <c r="AM444" s="6">
        <v>33.138191719407</v>
      </c>
      <c r="AN444" s="6">
        <v>11.8207307158296</v>
      </c>
      <c r="AO444" s="6">
        <v>124.960279739983</v>
      </c>
      <c r="AP444" s="2" t="s">
        <v>14</v>
      </c>
      <c r="AQ444" s="2" t="s">
        <v>14</v>
      </c>
      <c r="AR444" s="2" t="s">
        <v>14</v>
      </c>
      <c r="AS444" s="2">
        <v>2003</v>
      </c>
      <c r="AT444" s="2">
        <v>2009</v>
      </c>
    </row>
    <row r="445" spans="1:46" ht="12.75">
      <c r="A445" s="2" t="s">
        <v>69</v>
      </c>
      <c r="C445" s="48" t="s">
        <v>816</v>
      </c>
      <c r="D445" s="2" t="s">
        <v>834</v>
      </c>
      <c r="E445" s="2" t="s">
        <v>67</v>
      </c>
      <c r="F445" s="2" t="s">
        <v>14</v>
      </c>
      <c r="G445" s="2">
        <v>0</v>
      </c>
      <c r="H445" s="2">
        <v>14</v>
      </c>
      <c r="I445" s="2">
        <v>0</v>
      </c>
      <c r="J445" s="2">
        <v>14</v>
      </c>
      <c r="K445" s="2">
        <v>0</v>
      </c>
      <c r="L445" s="2">
        <v>14</v>
      </c>
      <c r="M445" s="2">
        <v>-118.423747</v>
      </c>
      <c r="N445" s="2">
        <v>33.742965</v>
      </c>
      <c r="O445" s="2">
        <v>-41</v>
      </c>
      <c r="P445" s="2" t="s">
        <v>11</v>
      </c>
      <c r="Q445" s="2" t="s">
        <v>796</v>
      </c>
      <c r="R445" s="2">
        <v>3</v>
      </c>
      <c r="S445" s="2" t="str">
        <f t="shared" si="24"/>
        <v>PT4326-3</v>
      </c>
      <c r="T445" s="31" t="s">
        <v>12</v>
      </c>
      <c r="U445" s="2" t="s">
        <v>13</v>
      </c>
      <c r="V445" s="5">
        <v>0.062</v>
      </c>
      <c r="W445" s="5">
        <v>0.027</v>
      </c>
      <c r="X445" s="5">
        <v>0.024</v>
      </c>
      <c r="Y445" s="5">
        <v>0.03</v>
      </c>
      <c r="Z445" s="5">
        <v>4637</v>
      </c>
      <c r="AA445" s="5">
        <v>289</v>
      </c>
      <c r="AB445" s="5">
        <v>3184</v>
      </c>
      <c r="AC445" s="5">
        <v>85</v>
      </c>
      <c r="AD445" s="5">
        <v>5099</v>
      </c>
      <c r="AE445" s="5">
        <v>121</v>
      </c>
      <c r="AF445" s="5">
        <v>5790</v>
      </c>
      <c r="AG445" s="5">
        <v>171</v>
      </c>
      <c r="AH445" s="5">
        <v>417</v>
      </c>
      <c r="AI445" s="15">
        <v>2363</v>
      </c>
      <c r="AJ445" s="15">
        <v>1568</v>
      </c>
      <c r="AK445" s="15">
        <v>2504</v>
      </c>
      <c r="AL445" s="15">
        <v>2859</v>
      </c>
      <c r="AM445" s="6">
        <v>20.6307188835352</v>
      </c>
      <c r="AN445" s="6">
        <v>6.72408149667011</v>
      </c>
      <c r="AO445" s="6">
        <v>86.9249355510686</v>
      </c>
      <c r="AP445" s="2" t="s">
        <v>14</v>
      </c>
      <c r="AQ445" s="2" t="s">
        <v>14</v>
      </c>
      <c r="AR445" s="2" t="s">
        <v>14</v>
      </c>
      <c r="AS445" s="2">
        <v>2003</v>
      </c>
      <c r="AT445" s="2">
        <v>2009</v>
      </c>
    </row>
    <row r="446" spans="1:46" ht="12.75">
      <c r="A446" s="2" t="s">
        <v>70</v>
      </c>
      <c r="C446" s="48" t="s">
        <v>816</v>
      </c>
      <c r="D446" s="2" t="s">
        <v>834</v>
      </c>
      <c r="E446" s="2" t="s">
        <v>67</v>
      </c>
      <c r="F446" s="2" t="s">
        <v>14</v>
      </c>
      <c r="G446" s="2">
        <v>0</v>
      </c>
      <c r="H446" s="2">
        <v>14</v>
      </c>
      <c r="I446" s="2">
        <v>0</v>
      </c>
      <c r="J446" s="2">
        <v>14</v>
      </c>
      <c r="K446" s="2">
        <v>0</v>
      </c>
      <c r="L446" s="2">
        <v>14</v>
      </c>
      <c r="M446" s="2">
        <v>-118.423747</v>
      </c>
      <c r="N446" s="2">
        <v>33.742965</v>
      </c>
      <c r="O446" s="2">
        <v>-41</v>
      </c>
      <c r="P446" s="2" t="s">
        <v>11</v>
      </c>
      <c r="Q446" s="2" t="s">
        <v>796</v>
      </c>
      <c r="R446" s="2">
        <v>4</v>
      </c>
      <c r="S446" s="2" t="str">
        <f t="shared" si="24"/>
        <v>PT4326-4</v>
      </c>
      <c r="T446" s="31" t="s">
        <v>12</v>
      </c>
      <c r="U446" s="2" t="s">
        <v>13</v>
      </c>
      <c r="V446" s="5">
        <v>0.066</v>
      </c>
      <c r="W446" s="5">
        <v>0.022</v>
      </c>
      <c r="X446" s="5">
        <v>0.055</v>
      </c>
      <c r="Y446" s="5">
        <v>0.021</v>
      </c>
      <c r="Z446" s="5">
        <v>2050</v>
      </c>
      <c r="AA446" s="5">
        <v>135</v>
      </c>
      <c r="AB446" s="5">
        <v>1222</v>
      </c>
      <c r="AC446" s="5">
        <v>26</v>
      </c>
      <c r="AD446" s="5">
        <v>1343</v>
      </c>
      <c r="AE446" s="5">
        <v>74</v>
      </c>
      <c r="AF446" s="5">
        <v>1673</v>
      </c>
      <c r="AG446" s="5">
        <v>35</v>
      </c>
      <c r="AH446" s="5">
        <v>390</v>
      </c>
      <c r="AI446" s="15">
        <v>1121</v>
      </c>
      <c r="AJ446" s="15">
        <v>640</v>
      </c>
      <c r="AK446" s="15">
        <v>727</v>
      </c>
      <c r="AL446" s="15">
        <v>876</v>
      </c>
      <c r="AM446" s="6">
        <v>25.7069290106523</v>
      </c>
      <c r="AN446" s="6">
        <v>8.72256636467045</v>
      </c>
      <c r="AO446" s="6">
        <v>102.76037546255</v>
      </c>
      <c r="AP446" s="2" t="s">
        <v>14</v>
      </c>
      <c r="AQ446" s="2" t="s">
        <v>14</v>
      </c>
      <c r="AR446" s="2" t="s">
        <v>14</v>
      </c>
      <c r="AS446" s="2">
        <v>2003</v>
      </c>
      <c r="AT446" s="2">
        <v>2009</v>
      </c>
    </row>
    <row r="447" spans="1:46" ht="12.75">
      <c r="A447" s="2" t="s">
        <v>71</v>
      </c>
      <c r="C447" s="48" t="s">
        <v>816</v>
      </c>
      <c r="D447" s="2" t="s">
        <v>834</v>
      </c>
      <c r="E447" s="2" t="s">
        <v>67</v>
      </c>
      <c r="F447" s="2" t="s">
        <v>14</v>
      </c>
      <c r="G447" s="2">
        <v>0</v>
      </c>
      <c r="H447" s="2">
        <v>14</v>
      </c>
      <c r="I447" s="2">
        <v>0</v>
      </c>
      <c r="J447" s="2">
        <v>14</v>
      </c>
      <c r="K447" s="2">
        <v>0</v>
      </c>
      <c r="L447" s="2">
        <v>14</v>
      </c>
      <c r="M447" s="2">
        <v>-118.423747</v>
      </c>
      <c r="N447" s="2">
        <v>33.742965</v>
      </c>
      <c r="O447" s="2">
        <v>-41</v>
      </c>
      <c r="P447" s="2" t="s">
        <v>11</v>
      </c>
      <c r="Q447" s="2" t="s">
        <v>796</v>
      </c>
      <c r="R447" s="2">
        <v>5</v>
      </c>
      <c r="S447" s="2" t="str">
        <f t="shared" si="24"/>
        <v>PT4326-5</v>
      </c>
      <c r="T447" s="31" t="s">
        <v>12</v>
      </c>
      <c r="U447" s="2" t="s">
        <v>13</v>
      </c>
      <c r="V447" s="5">
        <v>0.076</v>
      </c>
      <c r="W447" s="5">
        <v>0.027</v>
      </c>
      <c r="X447" s="5">
        <v>0.035</v>
      </c>
      <c r="Y447" s="5">
        <v>0.02</v>
      </c>
      <c r="Z447" s="5">
        <v>2920</v>
      </c>
      <c r="AA447" s="5">
        <v>221</v>
      </c>
      <c r="AB447" s="5">
        <v>1358</v>
      </c>
      <c r="AC447" s="5">
        <v>36</v>
      </c>
      <c r="AD447" s="5">
        <v>2184</v>
      </c>
      <c r="AE447" s="5">
        <v>76</v>
      </c>
      <c r="AF447" s="5">
        <v>2680</v>
      </c>
      <c r="AG447" s="5">
        <v>54</v>
      </c>
      <c r="AH447" s="5">
        <v>441</v>
      </c>
      <c r="AI447" s="15">
        <v>1424</v>
      </c>
      <c r="AJ447" s="15">
        <v>632</v>
      </c>
      <c r="AK447" s="15">
        <v>1025</v>
      </c>
      <c r="AL447" s="15">
        <v>1240</v>
      </c>
      <c r="AM447" s="6">
        <v>42.0104441294369</v>
      </c>
      <c r="AN447" s="6">
        <v>15.6945980791937</v>
      </c>
      <c r="AO447" s="6">
        <v>151.1354543148</v>
      </c>
      <c r="AP447" s="2" t="s">
        <v>14</v>
      </c>
      <c r="AQ447" s="2" t="s">
        <v>14</v>
      </c>
      <c r="AR447" s="2" t="s">
        <v>14</v>
      </c>
      <c r="AS447" s="2">
        <v>2003</v>
      </c>
      <c r="AT447" s="2">
        <v>2009</v>
      </c>
    </row>
    <row r="448" spans="1:46" ht="12.75">
      <c r="A448" s="2" t="s">
        <v>72</v>
      </c>
      <c r="C448" s="48" t="s">
        <v>816</v>
      </c>
      <c r="D448" s="2" t="s">
        <v>834</v>
      </c>
      <c r="E448" s="2" t="s">
        <v>67</v>
      </c>
      <c r="F448" s="2" t="s">
        <v>14</v>
      </c>
      <c r="G448" s="2">
        <v>0</v>
      </c>
      <c r="H448" s="2">
        <v>14</v>
      </c>
      <c r="I448" s="2">
        <v>0</v>
      </c>
      <c r="J448" s="2">
        <v>14</v>
      </c>
      <c r="K448" s="2">
        <v>0</v>
      </c>
      <c r="L448" s="2">
        <v>14</v>
      </c>
      <c r="M448" s="2">
        <v>-118.423747</v>
      </c>
      <c r="N448" s="2">
        <v>33.742965</v>
      </c>
      <c r="O448" s="2">
        <v>-41</v>
      </c>
      <c r="P448" s="2" t="s">
        <v>11</v>
      </c>
      <c r="Q448" s="2" t="s">
        <v>796</v>
      </c>
      <c r="R448" s="2">
        <v>6</v>
      </c>
      <c r="S448" s="2" t="str">
        <f t="shared" si="24"/>
        <v>PT4326-6</v>
      </c>
      <c r="T448" s="31" t="s">
        <v>12</v>
      </c>
      <c r="U448" s="2" t="s">
        <v>13</v>
      </c>
      <c r="V448" s="5">
        <v>0.085</v>
      </c>
      <c r="W448" s="5">
        <v>0.032</v>
      </c>
      <c r="X448" s="5">
        <v>0.047</v>
      </c>
      <c r="Y448" s="5">
        <v>0.027</v>
      </c>
      <c r="Z448" s="5">
        <v>2650</v>
      </c>
      <c r="AA448" s="5">
        <v>225</v>
      </c>
      <c r="AB448" s="5">
        <v>1364</v>
      </c>
      <c r="AC448" s="5">
        <v>44</v>
      </c>
      <c r="AD448" s="5">
        <v>1671</v>
      </c>
      <c r="AE448" s="5">
        <v>78</v>
      </c>
      <c r="AF448" s="5">
        <v>1839</v>
      </c>
      <c r="AG448" s="5">
        <v>50</v>
      </c>
      <c r="AH448" s="5">
        <v>419</v>
      </c>
      <c r="AI448" s="15">
        <v>1372</v>
      </c>
      <c r="AJ448" s="15">
        <v>672</v>
      </c>
      <c r="AK448" s="15">
        <v>835</v>
      </c>
      <c r="AL448" s="15">
        <v>902</v>
      </c>
      <c r="AM448" s="6">
        <v>62.2281611735944</v>
      </c>
      <c r="AN448" s="6">
        <v>25.0264667703716</v>
      </c>
      <c r="AO448" s="6">
        <v>204.903248732732</v>
      </c>
      <c r="AP448" s="2" t="s">
        <v>14</v>
      </c>
      <c r="AQ448" s="2" t="s">
        <v>14</v>
      </c>
      <c r="AR448" s="2" t="s">
        <v>14</v>
      </c>
      <c r="AS448" s="2">
        <v>2003</v>
      </c>
      <c r="AT448" s="2">
        <v>2009</v>
      </c>
    </row>
    <row r="449" spans="1:46" ht="12.75">
      <c r="A449" s="2" t="s">
        <v>73</v>
      </c>
      <c r="C449" s="48" t="s">
        <v>816</v>
      </c>
      <c r="D449" s="2" t="s">
        <v>834</v>
      </c>
      <c r="E449" s="2" t="s">
        <v>67</v>
      </c>
      <c r="F449" s="2" t="s">
        <v>14</v>
      </c>
      <c r="G449" s="2">
        <v>0</v>
      </c>
      <c r="H449" s="2">
        <v>14</v>
      </c>
      <c r="I449" s="2">
        <v>0</v>
      </c>
      <c r="J449" s="2">
        <v>14</v>
      </c>
      <c r="K449" s="2">
        <v>0</v>
      </c>
      <c r="L449" s="2">
        <v>14</v>
      </c>
      <c r="M449" s="2">
        <v>-118.423747</v>
      </c>
      <c r="N449" s="2">
        <v>33.742965</v>
      </c>
      <c r="O449" s="2">
        <v>-41</v>
      </c>
      <c r="P449" s="2" t="s">
        <v>11</v>
      </c>
      <c r="Q449" s="2" t="s">
        <v>796</v>
      </c>
      <c r="R449" s="2">
        <v>7</v>
      </c>
      <c r="S449" s="2" t="str">
        <f t="shared" si="24"/>
        <v>PT4326-7</v>
      </c>
      <c r="T449" s="31" t="s">
        <v>12</v>
      </c>
      <c r="U449" s="2" t="s">
        <v>13</v>
      </c>
      <c r="V449" s="5">
        <v>0.078</v>
      </c>
      <c r="W449" s="5">
        <v>0.026</v>
      </c>
      <c r="X449" s="5">
        <v>0.064</v>
      </c>
      <c r="Y449" s="5">
        <v>0.025</v>
      </c>
      <c r="Z449" s="5">
        <v>1692</v>
      </c>
      <c r="AA449" s="5">
        <v>131</v>
      </c>
      <c r="AB449" s="5">
        <v>1045</v>
      </c>
      <c r="AC449" s="5">
        <v>27.5</v>
      </c>
      <c r="AD449" s="5">
        <v>1214</v>
      </c>
      <c r="AE449" s="5">
        <v>77</v>
      </c>
      <c r="AF449" s="5">
        <v>1485</v>
      </c>
      <c r="AG449" s="5">
        <v>37.5</v>
      </c>
      <c r="AH449" s="5">
        <v>445</v>
      </c>
      <c r="AI449" s="15">
        <v>821.177</v>
      </c>
      <c r="AJ449" s="15">
        <v>483.549</v>
      </c>
      <c r="AK449" s="15">
        <v>581.713</v>
      </c>
      <c r="AL449" s="15">
        <v>687.16</v>
      </c>
      <c r="AM449" s="6">
        <v>46.0055230420481</v>
      </c>
      <c r="AN449" s="6">
        <v>17.4897435826926</v>
      </c>
      <c r="AO449" s="6">
        <v>162.963836728394</v>
      </c>
      <c r="AP449" s="2" t="s">
        <v>14</v>
      </c>
      <c r="AQ449" s="2" t="s">
        <v>14</v>
      </c>
      <c r="AR449" s="2" t="s">
        <v>14</v>
      </c>
      <c r="AS449" s="2">
        <v>2003</v>
      </c>
      <c r="AT449" s="2">
        <v>2009</v>
      </c>
    </row>
    <row r="450" spans="1:46" ht="12.75">
      <c r="A450" s="2" t="s">
        <v>74</v>
      </c>
      <c r="C450" s="48" t="s">
        <v>816</v>
      </c>
      <c r="D450" s="2" t="s">
        <v>834</v>
      </c>
      <c r="E450" s="2" t="s">
        <v>67</v>
      </c>
      <c r="F450" s="2" t="s">
        <v>14</v>
      </c>
      <c r="G450" s="2">
        <v>0</v>
      </c>
      <c r="H450" s="2">
        <v>14</v>
      </c>
      <c r="I450" s="2">
        <v>0</v>
      </c>
      <c r="J450" s="2">
        <v>14</v>
      </c>
      <c r="K450" s="2">
        <v>0</v>
      </c>
      <c r="L450" s="2">
        <v>14</v>
      </c>
      <c r="M450" s="2">
        <v>-118.423747</v>
      </c>
      <c r="N450" s="2">
        <v>33.742965</v>
      </c>
      <c r="O450" s="2">
        <v>-41</v>
      </c>
      <c r="P450" s="2" t="s">
        <v>11</v>
      </c>
      <c r="Q450" s="2" t="s">
        <v>796</v>
      </c>
      <c r="R450" s="2">
        <v>8</v>
      </c>
      <c r="S450" s="2" t="str">
        <f t="shared" si="24"/>
        <v>PT4326-8</v>
      </c>
      <c r="T450" s="31" t="s">
        <v>12</v>
      </c>
      <c r="U450" s="2" t="s">
        <v>13</v>
      </c>
      <c r="V450" s="5">
        <v>0.078</v>
      </c>
      <c r="W450" s="5">
        <v>0.024</v>
      </c>
      <c r="X450" s="5">
        <v>0.079</v>
      </c>
      <c r="Y450" s="5">
        <v>0.024</v>
      </c>
      <c r="Z450" s="5">
        <v>2133</v>
      </c>
      <c r="AA450" s="5">
        <v>166</v>
      </c>
      <c r="AB450" s="5">
        <v>1442</v>
      </c>
      <c r="AC450" s="5">
        <v>35</v>
      </c>
      <c r="AD450" s="5">
        <v>1618</v>
      </c>
      <c r="AE450" s="5">
        <v>129</v>
      </c>
      <c r="AF450" s="5">
        <v>2061</v>
      </c>
      <c r="AG450" s="5">
        <v>49</v>
      </c>
      <c r="AH450" s="5">
        <v>418</v>
      </c>
      <c r="AI450" s="15">
        <v>1100</v>
      </c>
      <c r="AJ450" s="15">
        <v>707</v>
      </c>
      <c r="AK450" s="15">
        <v>836</v>
      </c>
      <c r="AL450" s="15">
        <v>1010</v>
      </c>
      <c r="AM450" s="6">
        <v>46.0055230420481</v>
      </c>
      <c r="AN450" s="6">
        <v>17.4897435826926</v>
      </c>
      <c r="AO450" s="6">
        <v>162.963836728394</v>
      </c>
      <c r="AP450" s="2" t="s">
        <v>14</v>
      </c>
      <c r="AQ450" s="2" t="s">
        <v>14</v>
      </c>
      <c r="AR450" s="2" t="s">
        <v>14</v>
      </c>
      <c r="AS450" s="2">
        <v>2003</v>
      </c>
      <c r="AT450" s="2">
        <v>2009</v>
      </c>
    </row>
    <row r="451" spans="1:46" ht="12.75">
      <c r="A451" s="2" t="s">
        <v>75</v>
      </c>
      <c r="C451" s="48" t="s">
        <v>816</v>
      </c>
      <c r="D451" s="2" t="s">
        <v>834</v>
      </c>
      <c r="E451" s="2" t="s">
        <v>67</v>
      </c>
      <c r="F451" s="2" t="s">
        <v>14</v>
      </c>
      <c r="G451" s="2">
        <v>0</v>
      </c>
      <c r="H451" s="2">
        <v>14</v>
      </c>
      <c r="I451" s="2">
        <v>0</v>
      </c>
      <c r="J451" s="2">
        <v>14</v>
      </c>
      <c r="K451" s="2">
        <v>0</v>
      </c>
      <c r="L451" s="2">
        <v>14</v>
      </c>
      <c r="M451" s="2">
        <v>-118.423747</v>
      </c>
      <c r="N451" s="2">
        <v>33.742965</v>
      </c>
      <c r="O451" s="2">
        <v>-41</v>
      </c>
      <c r="P451" s="2" t="s">
        <v>11</v>
      </c>
      <c r="Q451" s="2" t="s">
        <v>796</v>
      </c>
      <c r="R451" s="2">
        <v>9</v>
      </c>
      <c r="S451" s="2" t="str">
        <f t="shared" si="24"/>
        <v>PT4326-9</v>
      </c>
      <c r="T451" s="31" t="s">
        <v>12</v>
      </c>
      <c r="U451" s="2" t="s">
        <v>13</v>
      </c>
      <c r="V451" s="5">
        <v>0.072</v>
      </c>
      <c r="W451" s="5">
        <v>0.023</v>
      </c>
      <c r="X451" s="5">
        <v>0.049</v>
      </c>
      <c r="Y451" s="5">
        <v>0.021</v>
      </c>
      <c r="Z451" s="5">
        <v>2389</v>
      </c>
      <c r="AA451" s="5">
        <v>172</v>
      </c>
      <c r="AB451" s="5">
        <v>1319</v>
      </c>
      <c r="AC451" s="5">
        <v>30</v>
      </c>
      <c r="AD451" s="5">
        <v>1443</v>
      </c>
      <c r="AE451" s="5">
        <v>70</v>
      </c>
      <c r="AF451" s="5">
        <v>1803</v>
      </c>
      <c r="AG451" s="5">
        <v>39</v>
      </c>
      <c r="AH451" s="5">
        <v>430</v>
      </c>
      <c r="AI451" s="15">
        <v>1191</v>
      </c>
      <c r="AJ451" s="15">
        <v>627</v>
      </c>
      <c r="AK451" s="15">
        <v>704</v>
      </c>
      <c r="AL451" s="15">
        <v>857</v>
      </c>
      <c r="AM451" s="6">
        <v>34.7806215037819</v>
      </c>
      <c r="AN451" s="6">
        <v>12.5283683667796</v>
      </c>
      <c r="AO451" s="6">
        <v>129.733644168931</v>
      </c>
      <c r="AP451" s="2" t="s">
        <v>14</v>
      </c>
      <c r="AQ451" s="2" t="s">
        <v>14</v>
      </c>
      <c r="AR451" s="2" t="s">
        <v>14</v>
      </c>
      <c r="AS451" s="2">
        <v>2003</v>
      </c>
      <c r="AT451" s="2">
        <v>2009</v>
      </c>
    </row>
    <row r="452" spans="1:46" ht="12.75">
      <c r="A452" s="2" t="s">
        <v>76</v>
      </c>
      <c r="C452" s="48" t="s">
        <v>816</v>
      </c>
      <c r="D452" s="2" t="s">
        <v>834</v>
      </c>
      <c r="E452" s="2" t="s">
        <v>67</v>
      </c>
      <c r="F452" s="2" t="s">
        <v>14</v>
      </c>
      <c r="G452" s="2">
        <v>0</v>
      </c>
      <c r="H452" s="2">
        <v>14</v>
      </c>
      <c r="I452" s="2">
        <v>0</v>
      </c>
      <c r="J452" s="2">
        <v>14</v>
      </c>
      <c r="K452" s="2">
        <v>0</v>
      </c>
      <c r="L452" s="2">
        <v>14</v>
      </c>
      <c r="M452" s="2">
        <v>-118.423747</v>
      </c>
      <c r="N452" s="2">
        <v>33.742965</v>
      </c>
      <c r="O452" s="2">
        <v>-41</v>
      </c>
      <c r="P452" s="2" t="s">
        <v>11</v>
      </c>
      <c r="Q452" s="2" t="s">
        <v>796</v>
      </c>
      <c r="R452" s="2">
        <v>10</v>
      </c>
      <c r="S452" s="2" t="str">
        <f t="shared" si="24"/>
        <v>PT4326-10</v>
      </c>
      <c r="T452" s="31" t="s">
        <v>12</v>
      </c>
      <c r="U452" s="2" t="s">
        <v>13</v>
      </c>
      <c r="V452" s="5">
        <v>0.067</v>
      </c>
      <c r="W452" s="5">
        <v>0.025</v>
      </c>
      <c r="X452" s="5">
        <v>0.039</v>
      </c>
      <c r="Y452" s="5">
        <v>0.023</v>
      </c>
      <c r="Z452" s="5">
        <v>2132</v>
      </c>
      <c r="AA452" s="5">
        <v>142</v>
      </c>
      <c r="AB452" s="5">
        <v>1255</v>
      </c>
      <c r="AC452" s="5">
        <v>31</v>
      </c>
      <c r="AD452" s="5">
        <v>1541</v>
      </c>
      <c r="AE452" s="5">
        <v>60</v>
      </c>
      <c r="AF452" s="5">
        <v>2055</v>
      </c>
      <c r="AG452" s="5">
        <v>46</v>
      </c>
      <c r="AH452" s="5">
        <v>419</v>
      </c>
      <c r="AI452" s="15">
        <v>1085</v>
      </c>
      <c r="AJ452" s="15">
        <v>614</v>
      </c>
      <c r="AK452" s="15">
        <v>764</v>
      </c>
      <c r="AL452" s="15">
        <v>1003</v>
      </c>
      <c r="AM452" s="6">
        <v>27.1126818253974</v>
      </c>
      <c r="AN452" s="6">
        <v>9.28595719052024</v>
      </c>
      <c r="AO452" s="6">
        <v>106.981233448401</v>
      </c>
      <c r="AP452" s="2" t="s">
        <v>14</v>
      </c>
      <c r="AQ452" s="2" t="s">
        <v>14</v>
      </c>
      <c r="AR452" s="2" t="s">
        <v>14</v>
      </c>
      <c r="AS452" s="2">
        <v>2003</v>
      </c>
      <c r="AT452" s="2">
        <v>2009</v>
      </c>
    </row>
    <row r="453" spans="1:46" ht="12.75">
      <c r="A453" s="2" t="s">
        <v>77</v>
      </c>
      <c r="C453" s="48" t="s">
        <v>816</v>
      </c>
      <c r="D453" s="2" t="s">
        <v>834</v>
      </c>
      <c r="E453" s="2" t="s">
        <v>67</v>
      </c>
      <c r="F453" s="2" t="s">
        <v>14</v>
      </c>
      <c r="G453" s="2">
        <v>0</v>
      </c>
      <c r="H453" s="2">
        <v>14</v>
      </c>
      <c r="I453" s="2">
        <v>0</v>
      </c>
      <c r="J453" s="2">
        <v>14</v>
      </c>
      <c r="K453" s="2">
        <v>0</v>
      </c>
      <c r="L453" s="2">
        <v>14</v>
      </c>
      <c r="M453" s="2">
        <v>-118.423747</v>
      </c>
      <c r="N453" s="2">
        <v>33.742965</v>
      </c>
      <c r="O453" s="2">
        <v>-41</v>
      </c>
      <c r="P453" s="2" t="s">
        <v>11</v>
      </c>
      <c r="Q453" s="2" t="s">
        <v>796</v>
      </c>
      <c r="R453" s="2">
        <v>11</v>
      </c>
      <c r="S453" s="2" t="str">
        <f t="shared" si="24"/>
        <v>PT4326-11</v>
      </c>
      <c r="T453" s="31" t="s">
        <v>12</v>
      </c>
      <c r="U453" s="2" t="s">
        <v>13</v>
      </c>
      <c r="V453" s="5">
        <v>0.108</v>
      </c>
      <c r="W453" s="5">
        <v>0.037</v>
      </c>
      <c r="X453" s="5">
        <v>0.086</v>
      </c>
      <c r="Y453" s="5">
        <v>0.043</v>
      </c>
      <c r="Z453" s="5">
        <v>1812</v>
      </c>
      <c r="AA453" s="5">
        <v>195</v>
      </c>
      <c r="AB453" s="5">
        <v>791</v>
      </c>
      <c r="AC453" s="5">
        <v>29</v>
      </c>
      <c r="AD453" s="5">
        <v>665</v>
      </c>
      <c r="AE453" s="5">
        <v>57</v>
      </c>
      <c r="AF453" s="5">
        <v>768</v>
      </c>
      <c r="AG453" s="5">
        <v>33</v>
      </c>
      <c r="AH453" s="5">
        <v>458</v>
      </c>
      <c r="AI453" s="15">
        <v>876</v>
      </c>
      <c r="AJ453" s="15">
        <v>358</v>
      </c>
      <c r="AK453" s="15">
        <v>315</v>
      </c>
      <c r="AL453" s="15">
        <v>350</v>
      </c>
      <c r="AM453" s="6">
        <v>144.316339402338</v>
      </c>
      <c r="AN453" s="6">
        <v>67.8869554033708</v>
      </c>
      <c r="AO453" s="6">
        <v>387.125685319319</v>
      </c>
      <c r="AP453" s="2" t="s">
        <v>14</v>
      </c>
      <c r="AQ453" s="2" t="s">
        <v>14</v>
      </c>
      <c r="AR453" s="2" t="s">
        <v>14</v>
      </c>
      <c r="AS453" s="2">
        <v>2003</v>
      </c>
      <c r="AT453" s="2">
        <v>2009</v>
      </c>
    </row>
    <row r="454" spans="1:46" ht="12.75">
      <c r="A454" s="2" t="s">
        <v>78</v>
      </c>
      <c r="C454" s="48" t="s">
        <v>816</v>
      </c>
      <c r="D454" s="2" t="s">
        <v>834</v>
      </c>
      <c r="E454" s="2" t="s">
        <v>67</v>
      </c>
      <c r="F454" s="2" t="s">
        <v>14</v>
      </c>
      <c r="G454" s="2">
        <v>0</v>
      </c>
      <c r="H454" s="2">
        <v>14</v>
      </c>
      <c r="I454" s="2">
        <v>0</v>
      </c>
      <c r="J454" s="2">
        <v>14</v>
      </c>
      <c r="K454" s="2">
        <v>0</v>
      </c>
      <c r="L454" s="2">
        <v>14</v>
      </c>
      <c r="M454" s="2">
        <v>-118.423747</v>
      </c>
      <c r="N454" s="2">
        <v>33.742965</v>
      </c>
      <c r="O454" s="2">
        <v>-41</v>
      </c>
      <c r="P454" s="2" t="s">
        <v>11</v>
      </c>
      <c r="Q454" s="2" t="s">
        <v>796</v>
      </c>
      <c r="R454" s="2">
        <v>12</v>
      </c>
      <c r="S454" s="2" t="str">
        <f t="shared" si="24"/>
        <v>PT4326-12</v>
      </c>
      <c r="T454" s="31" t="s">
        <v>12</v>
      </c>
      <c r="U454" s="2" t="s">
        <v>13</v>
      </c>
      <c r="V454" s="5">
        <v>0.061</v>
      </c>
      <c r="W454" s="5">
        <v>0.025</v>
      </c>
      <c r="X454" s="5">
        <v>0.029</v>
      </c>
      <c r="Y454" s="5">
        <v>0.02</v>
      </c>
      <c r="Z454" s="5">
        <v>1829</v>
      </c>
      <c r="AA454" s="5">
        <v>111</v>
      </c>
      <c r="AB454" s="5">
        <v>1211</v>
      </c>
      <c r="AC454" s="5">
        <v>30</v>
      </c>
      <c r="AD454" s="5">
        <v>1855</v>
      </c>
      <c r="AE454" s="5">
        <v>54</v>
      </c>
      <c r="AF454" s="5">
        <v>2238</v>
      </c>
      <c r="AG454" s="5">
        <v>44</v>
      </c>
      <c r="AH454" s="5">
        <v>446</v>
      </c>
      <c r="AI454" s="15">
        <v>870</v>
      </c>
      <c r="AJ454" s="15">
        <v>557</v>
      </c>
      <c r="AK454" s="15">
        <v>856</v>
      </c>
      <c r="AL454" s="15">
        <v>1023</v>
      </c>
      <c r="AM454" s="6">
        <v>19.4881530849253</v>
      </c>
      <c r="AN454" s="6">
        <v>6.28406437002721</v>
      </c>
      <c r="AO454" s="6">
        <v>83.2225879605276</v>
      </c>
      <c r="AP454" s="2" t="s">
        <v>14</v>
      </c>
      <c r="AQ454" s="2" t="s">
        <v>14</v>
      </c>
      <c r="AR454" s="2" t="s">
        <v>14</v>
      </c>
      <c r="AS454" s="2">
        <v>2003</v>
      </c>
      <c r="AT454" s="2">
        <v>2009</v>
      </c>
    </row>
    <row r="455" spans="1:46" ht="12.75">
      <c r="A455" s="2" t="s">
        <v>79</v>
      </c>
      <c r="C455" s="48" t="s">
        <v>816</v>
      </c>
      <c r="D455" s="2" t="s">
        <v>834</v>
      </c>
      <c r="E455" s="2" t="s">
        <v>67</v>
      </c>
      <c r="F455" s="2" t="s">
        <v>14</v>
      </c>
      <c r="G455" s="2">
        <v>0</v>
      </c>
      <c r="H455" s="2">
        <v>14</v>
      </c>
      <c r="I455" s="2">
        <v>0</v>
      </c>
      <c r="J455" s="2">
        <v>14</v>
      </c>
      <c r="K455" s="2">
        <v>0</v>
      </c>
      <c r="L455" s="2">
        <v>14</v>
      </c>
      <c r="M455" s="2">
        <v>-118.423747</v>
      </c>
      <c r="N455" s="2">
        <v>33.742965</v>
      </c>
      <c r="O455" s="2">
        <v>-41</v>
      </c>
      <c r="P455" s="2" t="s">
        <v>11</v>
      </c>
      <c r="Q455" s="2" t="s">
        <v>796</v>
      </c>
      <c r="R455" s="2">
        <v>13</v>
      </c>
      <c r="S455" s="2" t="str">
        <f t="shared" si="24"/>
        <v>PT4326-13</v>
      </c>
      <c r="T455" s="31" t="s">
        <v>12</v>
      </c>
      <c r="U455" s="2" t="s">
        <v>13</v>
      </c>
      <c r="V455" s="5">
        <v>0.071</v>
      </c>
      <c r="W455" s="5">
        <v>0.024</v>
      </c>
      <c r="X455" s="5">
        <v>0.049</v>
      </c>
      <c r="Y455" s="5">
        <v>0.022</v>
      </c>
      <c r="Z455" s="5">
        <v>2186</v>
      </c>
      <c r="AA455" s="5">
        <v>155</v>
      </c>
      <c r="AB455" s="5">
        <v>1539</v>
      </c>
      <c r="AC455" s="5">
        <v>36</v>
      </c>
      <c r="AD455" s="5">
        <v>1438</v>
      </c>
      <c r="AE455" s="5">
        <v>71</v>
      </c>
      <c r="AF455" s="5">
        <v>1767</v>
      </c>
      <c r="AG455" s="5">
        <v>39</v>
      </c>
      <c r="AH455" s="5">
        <v>432</v>
      </c>
      <c r="AI455" s="15">
        <v>1084</v>
      </c>
      <c r="AJ455" s="15">
        <v>729</v>
      </c>
      <c r="AK455" s="15">
        <v>699</v>
      </c>
      <c r="AL455" s="15">
        <v>836</v>
      </c>
      <c r="AM455" s="6">
        <v>33.138191719407</v>
      </c>
      <c r="AN455" s="6">
        <v>11.8207307158296</v>
      </c>
      <c r="AO455" s="6">
        <v>124.960279739983</v>
      </c>
      <c r="AP455" s="2" t="s">
        <v>14</v>
      </c>
      <c r="AQ455" s="2" t="s">
        <v>14</v>
      </c>
      <c r="AR455" s="2" t="s">
        <v>14</v>
      </c>
      <c r="AS455" s="2">
        <v>2003</v>
      </c>
      <c r="AT455" s="2">
        <v>2009</v>
      </c>
    </row>
    <row r="456" spans="1:46" ht="12.75">
      <c r="A456" s="2" t="s">
        <v>80</v>
      </c>
      <c r="C456" s="48" t="s">
        <v>816</v>
      </c>
      <c r="D456" s="2" t="s">
        <v>834</v>
      </c>
      <c r="E456" s="2" t="s">
        <v>67</v>
      </c>
      <c r="F456" s="2" t="s">
        <v>14</v>
      </c>
      <c r="G456" s="2">
        <v>0</v>
      </c>
      <c r="H456" s="2">
        <v>14</v>
      </c>
      <c r="I456" s="2">
        <v>0</v>
      </c>
      <c r="J456" s="2">
        <v>14</v>
      </c>
      <c r="K456" s="2">
        <v>0</v>
      </c>
      <c r="L456" s="2">
        <v>14</v>
      </c>
      <c r="M456" s="2">
        <v>-118.423747</v>
      </c>
      <c r="N456" s="2">
        <v>33.742965</v>
      </c>
      <c r="O456" s="2">
        <v>-41</v>
      </c>
      <c r="P456" s="2" t="s">
        <v>11</v>
      </c>
      <c r="Q456" s="2" t="s">
        <v>796</v>
      </c>
      <c r="R456" s="2">
        <v>14</v>
      </c>
      <c r="S456" s="2" t="str">
        <f t="shared" si="24"/>
        <v>PT4326-14</v>
      </c>
      <c r="T456" s="31" t="s">
        <v>12</v>
      </c>
      <c r="U456" s="2" t="s">
        <v>13</v>
      </c>
      <c r="V456" s="5">
        <v>0.077</v>
      </c>
      <c r="W456" s="5">
        <v>0.027</v>
      </c>
      <c r="X456" s="5">
        <v>0.027</v>
      </c>
      <c r="Y456" s="5">
        <v>0.029</v>
      </c>
      <c r="Z456" s="5">
        <v>6122</v>
      </c>
      <c r="AA456" s="5">
        <v>473</v>
      </c>
      <c r="AB456" s="5">
        <v>2847</v>
      </c>
      <c r="AC456" s="5">
        <v>76</v>
      </c>
      <c r="AD456" s="5">
        <v>6272</v>
      </c>
      <c r="AE456" s="5">
        <v>171</v>
      </c>
      <c r="AF456" s="5">
        <v>7897</v>
      </c>
      <c r="AG456" s="5">
        <v>228</v>
      </c>
      <c r="AH456" s="5">
        <v>380</v>
      </c>
      <c r="AI456" s="15">
        <v>3471</v>
      </c>
      <c r="AJ456" s="15">
        <v>1538</v>
      </c>
      <c r="AK456" s="15">
        <v>3391</v>
      </c>
      <c r="AL456" s="15">
        <v>4276</v>
      </c>
      <c r="AM456" s="6">
        <v>43.9497397205436</v>
      </c>
      <c r="AN456" s="6">
        <v>16.573700812427</v>
      </c>
      <c r="AO456" s="6">
        <v>156.976630747741</v>
      </c>
      <c r="AP456" s="2" t="s">
        <v>14</v>
      </c>
      <c r="AQ456" s="2" t="s">
        <v>14</v>
      </c>
      <c r="AR456" s="2" t="s">
        <v>14</v>
      </c>
      <c r="AS456" s="2">
        <v>2003</v>
      </c>
      <c r="AT456" s="2">
        <v>2009</v>
      </c>
    </row>
    <row r="457" spans="1:46" ht="12.75">
      <c r="A457" s="2" t="s">
        <v>81</v>
      </c>
      <c r="C457" s="48" t="s">
        <v>816</v>
      </c>
      <c r="D457" s="2" t="s">
        <v>834</v>
      </c>
      <c r="E457" s="2" t="s">
        <v>67</v>
      </c>
      <c r="F457" s="2" t="s">
        <v>14</v>
      </c>
      <c r="G457" s="2">
        <v>0</v>
      </c>
      <c r="H457" s="2">
        <v>14</v>
      </c>
      <c r="I457" s="2">
        <v>0</v>
      </c>
      <c r="J457" s="2">
        <v>14</v>
      </c>
      <c r="K457" s="2">
        <v>0</v>
      </c>
      <c r="L457" s="2">
        <v>14</v>
      </c>
      <c r="M457" s="2">
        <v>-118.423747</v>
      </c>
      <c r="N457" s="2">
        <v>33.742965</v>
      </c>
      <c r="O457" s="2">
        <v>-41</v>
      </c>
      <c r="P457" s="2" t="s">
        <v>11</v>
      </c>
      <c r="Q457" s="2" t="s">
        <v>796</v>
      </c>
      <c r="R457" s="2">
        <v>15</v>
      </c>
      <c r="S457" s="2" t="str">
        <f t="shared" si="24"/>
        <v>PT4326-15</v>
      </c>
      <c r="T457" s="31" t="s">
        <v>12</v>
      </c>
      <c r="U457" s="2" t="s">
        <v>13</v>
      </c>
      <c r="V457" s="5">
        <v>0.092</v>
      </c>
      <c r="W457" s="5">
        <v>0.039</v>
      </c>
      <c r="X457" s="5">
        <v>0.088</v>
      </c>
      <c r="Y457" s="5">
        <v>0.043</v>
      </c>
      <c r="Z457" s="5">
        <v>751</v>
      </c>
      <c r="AA457" s="5">
        <v>69</v>
      </c>
      <c r="AB457" s="5">
        <v>465</v>
      </c>
      <c r="AC457" s="5">
        <v>18</v>
      </c>
      <c r="AD457" s="5">
        <v>373</v>
      </c>
      <c r="AE457" s="5">
        <v>33</v>
      </c>
      <c r="AF457" s="5">
        <v>487</v>
      </c>
      <c r="AG457" s="5">
        <v>21</v>
      </c>
      <c r="AH457" s="5">
        <v>470</v>
      </c>
      <c r="AI457" s="15">
        <v>349</v>
      </c>
      <c r="AJ457" s="15">
        <v>206</v>
      </c>
      <c r="AK457" s="15">
        <v>173</v>
      </c>
      <c r="AL457" s="15">
        <v>216</v>
      </c>
      <c r="AM457" s="6">
        <v>82.2208234799022</v>
      </c>
      <c r="AN457" s="6">
        <v>34.8093888219613</v>
      </c>
      <c r="AO457" s="6">
        <v>252.523165179193</v>
      </c>
      <c r="AP457" s="2" t="s">
        <v>14</v>
      </c>
      <c r="AQ457" s="2" t="s">
        <v>14</v>
      </c>
      <c r="AR457" s="2" t="s">
        <v>14</v>
      </c>
      <c r="AS457" s="2">
        <v>2003</v>
      </c>
      <c r="AT457" s="2">
        <v>2009</v>
      </c>
    </row>
    <row r="458" spans="1:46" ht="12.75">
      <c r="A458" s="2" t="s">
        <v>82</v>
      </c>
      <c r="C458" s="48" t="s">
        <v>816</v>
      </c>
      <c r="D458" s="2" t="s">
        <v>834</v>
      </c>
      <c r="E458" s="2" t="s">
        <v>67</v>
      </c>
      <c r="F458" s="2" t="s">
        <v>14</v>
      </c>
      <c r="G458" s="2">
        <v>0</v>
      </c>
      <c r="H458" s="2">
        <v>14</v>
      </c>
      <c r="I458" s="2">
        <v>0</v>
      </c>
      <c r="J458" s="2">
        <v>14</v>
      </c>
      <c r="K458" s="2">
        <v>0</v>
      </c>
      <c r="L458" s="2">
        <v>14</v>
      </c>
      <c r="M458" s="2">
        <v>-118.423747</v>
      </c>
      <c r="N458" s="2">
        <v>33.742965</v>
      </c>
      <c r="O458" s="2">
        <v>-41</v>
      </c>
      <c r="P458" s="2" t="s">
        <v>11</v>
      </c>
      <c r="Q458" s="2" t="s">
        <v>796</v>
      </c>
      <c r="R458" s="2">
        <v>16</v>
      </c>
      <c r="S458" s="2" t="str">
        <f t="shared" si="24"/>
        <v>PT4326-16</v>
      </c>
      <c r="T458" s="31" t="s">
        <v>12</v>
      </c>
      <c r="U458" s="2" t="s">
        <v>13</v>
      </c>
      <c r="V458" s="5">
        <v>0.07</v>
      </c>
      <c r="W458" s="5">
        <v>0.022</v>
      </c>
      <c r="X458" s="5">
        <v>0.054</v>
      </c>
      <c r="Y458" s="5">
        <v>0.024</v>
      </c>
      <c r="Z458" s="5">
        <v>2565</v>
      </c>
      <c r="AA458" s="5">
        <v>181</v>
      </c>
      <c r="AB458" s="5">
        <v>1583</v>
      </c>
      <c r="AC458" s="5">
        <v>35</v>
      </c>
      <c r="AD458" s="5">
        <v>1591</v>
      </c>
      <c r="AE458" s="5">
        <v>86</v>
      </c>
      <c r="AF458" s="5">
        <v>2153</v>
      </c>
      <c r="AG458" s="5">
        <v>51</v>
      </c>
      <c r="AH458" s="5">
        <v>415</v>
      </c>
      <c r="AI458" s="15">
        <v>1323</v>
      </c>
      <c r="AJ458" s="15">
        <v>780</v>
      </c>
      <c r="AK458" s="15">
        <v>808</v>
      </c>
      <c r="AL458" s="15">
        <v>1062</v>
      </c>
      <c r="AM458" s="6">
        <v>31.5358543862213</v>
      </c>
      <c r="AN458" s="6">
        <v>11.1430526837601</v>
      </c>
      <c r="AO458" s="6">
        <v>120.298589311441</v>
      </c>
      <c r="AP458" s="2" t="s">
        <v>14</v>
      </c>
      <c r="AQ458" s="2" t="s">
        <v>14</v>
      </c>
      <c r="AR458" s="2" t="s">
        <v>14</v>
      </c>
      <c r="AS458" s="2">
        <v>2003</v>
      </c>
      <c r="AT458" s="2">
        <v>2009</v>
      </c>
    </row>
    <row r="459" spans="1:46" ht="12.75">
      <c r="A459" s="2" t="s">
        <v>83</v>
      </c>
      <c r="C459" s="48" t="s">
        <v>816</v>
      </c>
      <c r="D459" s="2" t="s">
        <v>834</v>
      </c>
      <c r="E459" s="2" t="s">
        <v>67</v>
      </c>
      <c r="F459" s="2" t="s">
        <v>14</v>
      </c>
      <c r="G459" s="2">
        <v>0</v>
      </c>
      <c r="H459" s="2">
        <v>14</v>
      </c>
      <c r="I459" s="2">
        <v>0</v>
      </c>
      <c r="J459" s="2">
        <v>14</v>
      </c>
      <c r="K459" s="2">
        <v>0</v>
      </c>
      <c r="L459" s="2">
        <v>14</v>
      </c>
      <c r="M459" s="2">
        <v>-118.423747</v>
      </c>
      <c r="N459" s="2">
        <v>33.742965</v>
      </c>
      <c r="O459" s="2">
        <v>-41</v>
      </c>
      <c r="P459" s="2" t="s">
        <v>11</v>
      </c>
      <c r="Q459" s="2" t="s">
        <v>796</v>
      </c>
      <c r="R459" s="2">
        <v>17</v>
      </c>
      <c r="S459" s="2" t="str">
        <f t="shared" si="24"/>
        <v>PT4326-17</v>
      </c>
      <c r="T459" s="31" t="s">
        <v>12</v>
      </c>
      <c r="U459" s="2" t="s">
        <v>13</v>
      </c>
      <c r="V459" s="5">
        <v>0.093</v>
      </c>
      <c r="W459" s="5">
        <v>0.028</v>
      </c>
      <c r="X459" s="5">
        <v>0.039</v>
      </c>
      <c r="Y459" s="5">
        <v>0.03</v>
      </c>
      <c r="Z459" s="5">
        <v>2644</v>
      </c>
      <c r="AA459" s="5">
        <v>245</v>
      </c>
      <c r="AB459" s="5">
        <v>1356</v>
      </c>
      <c r="AC459" s="5">
        <v>39</v>
      </c>
      <c r="AD459" s="5">
        <v>2891</v>
      </c>
      <c r="AE459" s="5">
        <v>113</v>
      </c>
      <c r="AF459" s="5">
        <v>3419</v>
      </c>
      <c r="AG459" s="5">
        <v>101</v>
      </c>
      <c r="AH459" s="5">
        <v>449</v>
      </c>
      <c r="AI459" s="15">
        <v>1287</v>
      </c>
      <c r="AJ459" s="15">
        <v>621</v>
      </c>
      <c r="AK459" s="15">
        <v>1338</v>
      </c>
      <c r="AL459" s="15">
        <v>1568</v>
      </c>
      <c r="AM459" s="6">
        <v>85.4074931846522</v>
      </c>
      <c r="AN459" s="6">
        <v>36.4143306151776</v>
      </c>
      <c r="AO459" s="6">
        <v>259.450286878451</v>
      </c>
      <c r="AP459" s="2" t="s">
        <v>14</v>
      </c>
      <c r="AQ459" s="2" t="s">
        <v>14</v>
      </c>
      <c r="AR459" s="2" t="s">
        <v>14</v>
      </c>
      <c r="AS459" s="2">
        <v>2003</v>
      </c>
      <c r="AT459" s="2">
        <v>2009</v>
      </c>
    </row>
    <row r="460" spans="1:46" ht="12.75">
      <c r="A460" s="2" t="s">
        <v>84</v>
      </c>
      <c r="C460" s="48" t="s">
        <v>816</v>
      </c>
      <c r="D460" s="2" t="s">
        <v>834</v>
      </c>
      <c r="E460" s="2" t="s">
        <v>67</v>
      </c>
      <c r="F460" s="2" t="s">
        <v>14</v>
      </c>
      <c r="G460" s="2">
        <v>0</v>
      </c>
      <c r="H460" s="2">
        <v>14</v>
      </c>
      <c r="I460" s="2">
        <v>0</v>
      </c>
      <c r="J460" s="2">
        <v>14</v>
      </c>
      <c r="K460" s="2">
        <v>0</v>
      </c>
      <c r="L460" s="2">
        <v>14</v>
      </c>
      <c r="M460" s="2">
        <v>-118.423747</v>
      </c>
      <c r="N460" s="2">
        <v>33.742965</v>
      </c>
      <c r="O460" s="2">
        <v>-41</v>
      </c>
      <c r="P460" s="2" t="s">
        <v>11</v>
      </c>
      <c r="Q460" s="2" t="s">
        <v>796</v>
      </c>
      <c r="R460" s="2">
        <v>18</v>
      </c>
      <c r="S460" s="2" t="str">
        <f t="shared" si="24"/>
        <v>PT4326-18</v>
      </c>
      <c r="T460" s="31" t="s">
        <v>12</v>
      </c>
      <c r="U460" s="2" t="s">
        <v>13</v>
      </c>
      <c r="V460" s="5">
        <v>0.084</v>
      </c>
      <c r="W460" s="5">
        <v>0.031</v>
      </c>
      <c r="X460" s="5">
        <v>0.057</v>
      </c>
      <c r="Y460" s="5">
        <v>0.032</v>
      </c>
      <c r="Z460" s="5">
        <v>1584</v>
      </c>
      <c r="AA460" s="5">
        <v>133</v>
      </c>
      <c r="AB460" s="5">
        <v>891</v>
      </c>
      <c r="AC460" s="5">
        <v>28</v>
      </c>
      <c r="AD460" s="5">
        <v>856</v>
      </c>
      <c r="AE460" s="5">
        <v>48</v>
      </c>
      <c r="AF460" s="5">
        <v>1044</v>
      </c>
      <c r="AG460" s="5">
        <v>33</v>
      </c>
      <c r="AH460" s="5">
        <v>480</v>
      </c>
      <c r="AI460" s="15">
        <v>715</v>
      </c>
      <c r="AJ460" s="15">
        <v>383</v>
      </c>
      <c r="AK460" s="15">
        <v>377</v>
      </c>
      <c r="AL460" s="15">
        <v>449</v>
      </c>
      <c r="AM460" s="6">
        <v>59.6595515683887</v>
      </c>
      <c r="AN460" s="6">
        <v>23.8215865581451</v>
      </c>
      <c r="AO460" s="6">
        <v>198.727739258331</v>
      </c>
      <c r="AP460" s="2" t="s">
        <v>14</v>
      </c>
      <c r="AQ460" s="2" t="s">
        <v>14</v>
      </c>
      <c r="AR460" s="2" t="s">
        <v>14</v>
      </c>
      <c r="AS460" s="2">
        <v>2003</v>
      </c>
      <c r="AT460" s="2">
        <v>2009</v>
      </c>
    </row>
    <row r="461" spans="1:46" ht="12.75">
      <c r="A461" s="2" t="s">
        <v>85</v>
      </c>
      <c r="C461" s="48" t="s">
        <v>816</v>
      </c>
      <c r="D461" s="2" t="s">
        <v>834</v>
      </c>
      <c r="E461" s="2" t="s">
        <v>67</v>
      </c>
      <c r="F461" s="2" t="s">
        <v>14</v>
      </c>
      <c r="G461" s="2">
        <v>0</v>
      </c>
      <c r="H461" s="2">
        <v>14</v>
      </c>
      <c r="I461" s="2">
        <v>0</v>
      </c>
      <c r="J461" s="2">
        <v>14</v>
      </c>
      <c r="K461" s="2">
        <v>0</v>
      </c>
      <c r="L461" s="2">
        <v>14</v>
      </c>
      <c r="M461" s="2">
        <v>-118.423747</v>
      </c>
      <c r="N461" s="2">
        <v>33.742965</v>
      </c>
      <c r="O461" s="2">
        <v>-41</v>
      </c>
      <c r="P461" s="2" t="s">
        <v>11</v>
      </c>
      <c r="Q461" s="2" t="s">
        <v>796</v>
      </c>
      <c r="R461" s="2">
        <v>19</v>
      </c>
      <c r="S461" s="2" t="str">
        <f t="shared" si="24"/>
        <v>PT4326-19</v>
      </c>
      <c r="T461" s="31" t="s">
        <v>12</v>
      </c>
      <c r="U461" s="2" t="s">
        <v>13</v>
      </c>
      <c r="V461" s="5">
        <v>0.072</v>
      </c>
      <c r="W461" s="5">
        <v>0.023</v>
      </c>
      <c r="X461" s="5">
        <v>0.03</v>
      </c>
      <c r="Y461" s="5">
        <v>0.026</v>
      </c>
      <c r="Z461" s="5">
        <v>5083</v>
      </c>
      <c r="AA461" s="5">
        <v>365</v>
      </c>
      <c r="AB461" s="5">
        <v>2726</v>
      </c>
      <c r="AC461" s="5">
        <v>63</v>
      </c>
      <c r="AD461" s="5">
        <v>4961</v>
      </c>
      <c r="AE461" s="5">
        <v>150</v>
      </c>
      <c r="AF461" s="5">
        <v>6072</v>
      </c>
      <c r="AG461" s="5">
        <v>158</v>
      </c>
      <c r="AH461" s="5">
        <v>424</v>
      </c>
      <c r="AI461" s="15">
        <v>2570</v>
      </c>
      <c r="AJ461" s="15">
        <v>1316</v>
      </c>
      <c r="AK461" s="15">
        <v>2411</v>
      </c>
      <c r="AL461" s="15">
        <v>2939</v>
      </c>
      <c r="AM461" s="6">
        <v>34.7806215037819</v>
      </c>
      <c r="AN461" s="6">
        <v>12.5283683667796</v>
      </c>
      <c r="AO461" s="6">
        <v>129.733644168931</v>
      </c>
      <c r="AP461" s="2" t="s">
        <v>14</v>
      </c>
      <c r="AQ461" s="2" t="s">
        <v>14</v>
      </c>
      <c r="AR461" s="2" t="s">
        <v>14</v>
      </c>
      <c r="AS461" s="2">
        <v>2003</v>
      </c>
      <c r="AT461" s="2">
        <v>2009</v>
      </c>
    </row>
    <row r="462" spans="1:46" ht="12.75">
      <c r="A462" s="2" t="s">
        <v>86</v>
      </c>
      <c r="C462" s="48" t="s">
        <v>816</v>
      </c>
      <c r="D462" s="2" t="s">
        <v>834</v>
      </c>
      <c r="E462" s="2" t="s">
        <v>67</v>
      </c>
      <c r="F462" s="2" t="s">
        <v>14</v>
      </c>
      <c r="G462" s="2">
        <v>0</v>
      </c>
      <c r="H462" s="2">
        <v>14</v>
      </c>
      <c r="I462" s="2">
        <v>0</v>
      </c>
      <c r="J462" s="2">
        <v>14</v>
      </c>
      <c r="K462" s="2">
        <v>0</v>
      </c>
      <c r="L462" s="2">
        <v>14</v>
      </c>
      <c r="M462" s="2">
        <v>-118.423747</v>
      </c>
      <c r="N462" s="2">
        <v>33.742965</v>
      </c>
      <c r="O462" s="2">
        <v>-41</v>
      </c>
      <c r="P462" s="2" t="s">
        <v>11</v>
      </c>
      <c r="Q462" s="2" t="s">
        <v>796</v>
      </c>
      <c r="R462" s="2">
        <v>20</v>
      </c>
      <c r="S462" s="2" t="str">
        <f t="shared" si="24"/>
        <v>PT4326-20</v>
      </c>
      <c r="T462" s="31" t="s">
        <v>12</v>
      </c>
      <c r="U462" s="2" t="s">
        <v>13</v>
      </c>
      <c r="V462" s="5">
        <v>0.075</v>
      </c>
      <c r="W462" s="5">
        <v>0.029</v>
      </c>
      <c r="X462" s="5">
        <v>0.038</v>
      </c>
      <c r="Y462" s="5">
        <v>0.03</v>
      </c>
      <c r="Z462" s="5">
        <v>2280.5</v>
      </c>
      <c r="AA462" s="5">
        <v>169.5</v>
      </c>
      <c r="AB462" s="5">
        <v>1275</v>
      </c>
      <c r="AC462" s="5">
        <v>36.5</v>
      </c>
      <c r="AD462" s="5">
        <v>1776.5</v>
      </c>
      <c r="AE462" s="5">
        <v>65</v>
      </c>
      <c r="AF462" s="5">
        <v>2012.5</v>
      </c>
      <c r="AG462" s="5">
        <v>58</v>
      </c>
      <c r="AH462" s="5">
        <v>446</v>
      </c>
      <c r="AI462" s="15">
        <v>1102.741</v>
      </c>
      <c r="AJ462" s="15">
        <v>592.039</v>
      </c>
      <c r="AK462" s="15">
        <v>824.299</v>
      </c>
      <c r="AL462" s="15">
        <v>926.828</v>
      </c>
      <c r="AM462" s="6">
        <v>40.1327339349958</v>
      </c>
      <c r="AN462" s="6">
        <v>14.8514023851669</v>
      </c>
      <c r="AO462" s="6">
        <v>145.438595785109</v>
      </c>
      <c r="AP462" s="2" t="s">
        <v>14</v>
      </c>
      <c r="AQ462" s="2" t="s">
        <v>14</v>
      </c>
      <c r="AR462" s="2" t="s">
        <v>14</v>
      </c>
      <c r="AS462" s="2">
        <v>2003</v>
      </c>
      <c r="AT462" s="2">
        <v>2009</v>
      </c>
    </row>
    <row r="463" spans="1:46" ht="12.75">
      <c r="A463" s="2" t="s">
        <v>87</v>
      </c>
      <c r="C463" s="48" t="s">
        <v>816</v>
      </c>
      <c r="D463" s="2" t="s">
        <v>834</v>
      </c>
      <c r="E463" s="2" t="s">
        <v>67</v>
      </c>
      <c r="F463" s="2" t="s">
        <v>14</v>
      </c>
      <c r="G463" s="2">
        <v>0</v>
      </c>
      <c r="H463" s="2">
        <v>14</v>
      </c>
      <c r="I463" s="2">
        <v>0</v>
      </c>
      <c r="J463" s="2">
        <v>14</v>
      </c>
      <c r="K463" s="2">
        <v>0</v>
      </c>
      <c r="L463" s="2">
        <v>14</v>
      </c>
      <c r="M463" s="2">
        <v>-118.423747</v>
      </c>
      <c r="N463" s="2">
        <v>33.742965</v>
      </c>
      <c r="O463" s="2">
        <v>-41</v>
      </c>
      <c r="P463" s="2" t="s">
        <v>11</v>
      </c>
      <c r="Q463" s="2" t="s">
        <v>796</v>
      </c>
      <c r="R463" s="2">
        <v>21</v>
      </c>
      <c r="S463" s="2" t="str">
        <f t="shared" si="24"/>
        <v>PT4326-21</v>
      </c>
      <c r="T463" s="31" t="s">
        <v>12</v>
      </c>
      <c r="U463" s="2" t="s">
        <v>13</v>
      </c>
      <c r="V463" s="5">
        <v>0.068</v>
      </c>
      <c r="W463" s="5">
        <v>0.022</v>
      </c>
      <c r="X463" s="5">
        <v>0.034</v>
      </c>
      <c r="Y463" s="5">
        <v>0.028</v>
      </c>
      <c r="Z463" s="5">
        <v>3863</v>
      </c>
      <c r="AA463" s="5">
        <v>264</v>
      </c>
      <c r="AB463" s="5">
        <v>2175</v>
      </c>
      <c r="AC463" s="5">
        <v>47</v>
      </c>
      <c r="AD463" s="5">
        <v>3259</v>
      </c>
      <c r="AE463" s="5">
        <v>111</v>
      </c>
      <c r="AF463" s="5">
        <v>4304</v>
      </c>
      <c r="AG463" s="5">
        <v>122</v>
      </c>
      <c r="AH463" s="5">
        <v>418</v>
      </c>
      <c r="AI463" s="15">
        <v>1975</v>
      </c>
      <c r="AJ463" s="15">
        <v>1063</v>
      </c>
      <c r="AK463" s="15">
        <v>1612</v>
      </c>
      <c r="AL463" s="15">
        <v>2118</v>
      </c>
      <c r="AM463" s="6">
        <v>28.5226825349613</v>
      </c>
      <c r="AN463" s="6">
        <v>9.87657512671512</v>
      </c>
      <c r="AO463" s="6">
        <v>111.309065834023</v>
      </c>
      <c r="AP463" s="2" t="s">
        <v>14</v>
      </c>
      <c r="AQ463" s="2" t="s">
        <v>14</v>
      </c>
      <c r="AR463" s="2" t="s">
        <v>14</v>
      </c>
      <c r="AS463" s="2">
        <v>2003</v>
      </c>
      <c r="AT463" s="2">
        <v>2009</v>
      </c>
    </row>
    <row r="464" spans="1:46" ht="12.75">
      <c r="A464" s="2" t="s">
        <v>88</v>
      </c>
      <c r="C464" s="48" t="s">
        <v>816</v>
      </c>
      <c r="D464" s="2" t="s">
        <v>834</v>
      </c>
      <c r="E464" s="2" t="s">
        <v>67</v>
      </c>
      <c r="F464" s="2" t="s">
        <v>14</v>
      </c>
      <c r="G464" s="2">
        <v>0</v>
      </c>
      <c r="H464" s="2">
        <v>14</v>
      </c>
      <c r="I464" s="2">
        <v>0</v>
      </c>
      <c r="J464" s="2">
        <v>14</v>
      </c>
      <c r="K464" s="2">
        <v>0</v>
      </c>
      <c r="L464" s="2">
        <v>14</v>
      </c>
      <c r="M464" s="2">
        <v>-118.423747</v>
      </c>
      <c r="N464" s="2">
        <v>33.742965</v>
      </c>
      <c r="O464" s="2">
        <v>-41</v>
      </c>
      <c r="P464" s="2" t="s">
        <v>11</v>
      </c>
      <c r="Q464" s="2" t="s">
        <v>796</v>
      </c>
      <c r="R464" s="2">
        <v>22</v>
      </c>
      <c r="S464" s="2" t="str">
        <f t="shared" si="24"/>
        <v>PT4326-22</v>
      </c>
      <c r="T464" s="31" t="s">
        <v>12</v>
      </c>
      <c r="U464" s="2" t="s">
        <v>13</v>
      </c>
      <c r="V464" s="5">
        <v>0.083</v>
      </c>
      <c r="W464" s="5">
        <v>0.028</v>
      </c>
      <c r="X464" s="5">
        <v>0.074</v>
      </c>
      <c r="Y464" s="5">
        <v>0.029</v>
      </c>
      <c r="Z464" s="5">
        <v>1813</v>
      </c>
      <c r="AA464" s="5">
        <v>150</v>
      </c>
      <c r="AB464" s="5">
        <v>1025</v>
      </c>
      <c r="AC464" s="5">
        <v>29</v>
      </c>
      <c r="AD464" s="5">
        <v>881</v>
      </c>
      <c r="AE464" s="5">
        <v>65</v>
      </c>
      <c r="AF464" s="5">
        <v>1089</v>
      </c>
      <c r="AG464" s="5">
        <v>32</v>
      </c>
      <c r="AH464" s="5">
        <v>388</v>
      </c>
      <c r="AI464" s="15">
        <v>1012</v>
      </c>
      <c r="AJ464" s="15">
        <v>543</v>
      </c>
      <c r="AK464" s="15">
        <v>488</v>
      </c>
      <c r="AL464" s="15">
        <v>578</v>
      </c>
      <c r="AM464" s="6">
        <v>57.1781339263479</v>
      </c>
      <c r="AN464" s="6">
        <v>22.6613222622873</v>
      </c>
      <c r="AO464" s="6">
        <v>192.667748202538</v>
      </c>
      <c r="AP464" s="2" t="s">
        <v>14</v>
      </c>
      <c r="AQ464" s="2" t="s">
        <v>14</v>
      </c>
      <c r="AR464" s="2" t="s">
        <v>14</v>
      </c>
      <c r="AS464" s="2">
        <v>2003</v>
      </c>
      <c r="AT464" s="2">
        <v>2009</v>
      </c>
    </row>
    <row r="465" spans="1:46" ht="12.75">
      <c r="A465" s="2" t="s">
        <v>89</v>
      </c>
      <c r="C465" s="48" t="s">
        <v>816</v>
      </c>
      <c r="D465" s="2" t="s">
        <v>834</v>
      </c>
      <c r="E465" s="2" t="s">
        <v>67</v>
      </c>
      <c r="F465" s="2" t="s">
        <v>14</v>
      </c>
      <c r="G465" s="2">
        <v>0</v>
      </c>
      <c r="H465" s="2">
        <v>14</v>
      </c>
      <c r="I465" s="2">
        <v>0</v>
      </c>
      <c r="J465" s="2">
        <v>14</v>
      </c>
      <c r="K465" s="2">
        <v>0</v>
      </c>
      <c r="L465" s="2">
        <v>14</v>
      </c>
      <c r="M465" s="2">
        <v>-118.423747</v>
      </c>
      <c r="N465" s="2">
        <v>33.742965</v>
      </c>
      <c r="O465" s="2">
        <v>-41</v>
      </c>
      <c r="P465" s="2" t="s">
        <v>11</v>
      </c>
      <c r="Q465" s="2" t="s">
        <v>796</v>
      </c>
      <c r="R465" s="2">
        <v>23</v>
      </c>
      <c r="S465" s="2" t="str">
        <f t="shared" si="24"/>
        <v>PT4326-23</v>
      </c>
      <c r="T465" s="31" t="s">
        <v>12</v>
      </c>
      <c r="U465" s="2" t="s">
        <v>13</v>
      </c>
      <c r="V465" s="5">
        <v>0.059</v>
      </c>
      <c r="W465" s="5">
        <v>0.02</v>
      </c>
      <c r="X465" s="5">
        <v>0.035</v>
      </c>
      <c r="Y465" s="5">
        <v>0.025</v>
      </c>
      <c r="Z465" s="5">
        <v>5634</v>
      </c>
      <c r="AA465" s="5">
        <v>330</v>
      </c>
      <c r="AB465" s="5">
        <v>3258</v>
      </c>
      <c r="AC465" s="5">
        <v>64</v>
      </c>
      <c r="AD465" s="5">
        <v>5064</v>
      </c>
      <c r="AE465" s="5">
        <v>176</v>
      </c>
      <c r="AF465" s="5">
        <v>5691</v>
      </c>
      <c r="AG465" s="5">
        <v>141</v>
      </c>
      <c r="AH465" s="5">
        <v>357</v>
      </c>
      <c r="AI465" s="15">
        <v>3341</v>
      </c>
      <c r="AJ465" s="15">
        <v>1861</v>
      </c>
      <c r="AK465" s="15">
        <v>2936</v>
      </c>
      <c r="AL465" s="15">
        <v>3267</v>
      </c>
      <c r="AM465" s="6">
        <v>17.3526599169239</v>
      </c>
      <c r="AN465" s="6">
        <v>5.46993456677944</v>
      </c>
      <c r="AO465" s="6">
        <v>76.1179486644986</v>
      </c>
      <c r="AP465" s="2" t="s">
        <v>14</v>
      </c>
      <c r="AQ465" s="2" t="s">
        <v>14</v>
      </c>
      <c r="AR465" s="2" t="s">
        <v>14</v>
      </c>
      <c r="AS465" s="2">
        <v>2003</v>
      </c>
      <c r="AT465" s="2">
        <v>2009</v>
      </c>
    </row>
    <row r="466" spans="1:46" ht="12.75">
      <c r="A466" s="2" t="s">
        <v>90</v>
      </c>
      <c r="C466" s="48" t="s">
        <v>816</v>
      </c>
      <c r="D466" s="2" t="s">
        <v>834</v>
      </c>
      <c r="E466" s="2" t="s">
        <v>67</v>
      </c>
      <c r="F466" s="2" t="s">
        <v>14</v>
      </c>
      <c r="G466" s="2">
        <v>0</v>
      </c>
      <c r="H466" s="2">
        <v>14</v>
      </c>
      <c r="I466" s="2">
        <v>0</v>
      </c>
      <c r="J466" s="2">
        <v>14</v>
      </c>
      <c r="K466" s="2">
        <v>0</v>
      </c>
      <c r="L466" s="2">
        <v>14</v>
      </c>
      <c r="M466" s="2">
        <v>-118.423747</v>
      </c>
      <c r="N466" s="2">
        <v>33.742965</v>
      </c>
      <c r="O466" s="2">
        <v>-41</v>
      </c>
      <c r="P466" s="2" t="s">
        <v>11</v>
      </c>
      <c r="Q466" s="2" t="s">
        <v>796</v>
      </c>
      <c r="R466" s="2">
        <v>24</v>
      </c>
      <c r="S466" s="2" t="str">
        <f t="shared" si="24"/>
        <v>PT4326-24</v>
      </c>
      <c r="T466" s="31" t="s">
        <v>12</v>
      </c>
      <c r="U466" s="2" t="s">
        <v>13</v>
      </c>
      <c r="V466" s="5">
        <v>0.063</v>
      </c>
      <c r="W466" s="5">
        <v>0.022</v>
      </c>
      <c r="X466" s="5">
        <v>0.035</v>
      </c>
      <c r="Y466" s="5">
        <v>0.032</v>
      </c>
      <c r="Z466" s="5">
        <v>5095</v>
      </c>
      <c r="AA466" s="5">
        <v>322</v>
      </c>
      <c r="AB466" s="5">
        <v>2736</v>
      </c>
      <c r="AC466" s="5">
        <v>61</v>
      </c>
      <c r="AD466" s="5">
        <v>3393</v>
      </c>
      <c r="AE466" s="5">
        <v>119</v>
      </c>
      <c r="AF466" s="5">
        <v>4198</v>
      </c>
      <c r="AG466" s="5">
        <v>135</v>
      </c>
      <c r="AH466" s="5">
        <v>396</v>
      </c>
      <c r="AI466" s="15">
        <v>2736</v>
      </c>
      <c r="AJ466" s="15">
        <v>1413</v>
      </c>
      <c r="AK466" s="15">
        <v>1774</v>
      </c>
      <c r="AL466" s="15">
        <v>2188</v>
      </c>
      <c r="AM466" s="6">
        <v>21.8158354784941</v>
      </c>
      <c r="AN466" s="6">
        <v>7.18712227742861</v>
      </c>
      <c r="AO466" s="6">
        <v>90.7287854166468</v>
      </c>
      <c r="AP466" s="2" t="s">
        <v>14</v>
      </c>
      <c r="AQ466" s="2" t="s">
        <v>14</v>
      </c>
      <c r="AR466" s="2" t="s">
        <v>14</v>
      </c>
      <c r="AS466" s="2">
        <v>2003</v>
      </c>
      <c r="AT466" s="2">
        <v>2009</v>
      </c>
    </row>
    <row r="467" spans="1:46" ht="12.75">
      <c r="A467" s="2" t="s">
        <v>91</v>
      </c>
      <c r="C467" s="48" t="s">
        <v>816</v>
      </c>
      <c r="D467" s="2" t="s">
        <v>834</v>
      </c>
      <c r="E467" s="2" t="s">
        <v>67</v>
      </c>
      <c r="F467" s="2" t="s">
        <v>14</v>
      </c>
      <c r="G467" s="2">
        <v>0</v>
      </c>
      <c r="H467" s="2">
        <v>14</v>
      </c>
      <c r="I467" s="2">
        <v>0</v>
      </c>
      <c r="J467" s="2">
        <v>14</v>
      </c>
      <c r="K467" s="2">
        <v>0</v>
      </c>
      <c r="L467" s="2">
        <v>14</v>
      </c>
      <c r="M467" s="2">
        <v>-118.423747</v>
      </c>
      <c r="N467" s="2">
        <v>33.742965</v>
      </c>
      <c r="O467" s="2">
        <v>-41</v>
      </c>
      <c r="P467" s="2" t="s">
        <v>11</v>
      </c>
      <c r="Q467" s="2" t="s">
        <v>796</v>
      </c>
      <c r="R467" s="2">
        <v>25</v>
      </c>
      <c r="S467" s="2" t="str">
        <f t="shared" si="24"/>
        <v>PT4326-25</v>
      </c>
      <c r="T467" s="31" t="s">
        <v>12</v>
      </c>
      <c r="U467" s="2" t="s">
        <v>13</v>
      </c>
      <c r="V467" s="5">
        <v>0.069</v>
      </c>
      <c r="W467" s="5">
        <v>0.027</v>
      </c>
      <c r="X467" s="5">
        <v>0.03</v>
      </c>
      <c r="Y467" s="5">
        <v>0.022</v>
      </c>
      <c r="Z467" s="5">
        <v>3031</v>
      </c>
      <c r="AA467" s="5">
        <v>210</v>
      </c>
      <c r="AB467" s="5">
        <v>1762</v>
      </c>
      <c r="AC467" s="5">
        <v>48</v>
      </c>
      <c r="AD467" s="5">
        <v>2954</v>
      </c>
      <c r="AE467" s="5">
        <v>89</v>
      </c>
      <c r="AF467" s="5">
        <v>3654</v>
      </c>
      <c r="AG467" s="5">
        <v>79</v>
      </c>
      <c r="AH467" s="5">
        <v>415</v>
      </c>
      <c r="AI467" s="15">
        <v>1562</v>
      </c>
      <c r="AJ467" s="15">
        <v>872</v>
      </c>
      <c r="AK467" s="15">
        <v>1467</v>
      </c>
      <c r="AL467" s="15">
        <v>1799</v>
      </c>
      <c r="AM467" s="6">
        <v>29.9881338004045</v>
      </c>
      <c r="AN467" s="6">
        <v>10.4953064418474</v>
      </c>
      <c r="AO467" s="6">
        <v>115.747498351529</v>
      </c>
      <c r="AP467" s="2" t="s">
        <v>14</v>
      </c>
      <c r="AQ467" s="2" t="s">
        <v>14</v>
      </c>
      <c r="AR467" s="2" t="s">
        <v>14</v>
      </c>
      <c r="AS467" s="2">
        <v>2003</v>
      </c>
      <c r="AT467" s="2">
        <v>2009</v>
      </c>
    </row>
    <row r="468" spans="1:46" ht="12.75">
      <c r="A468" s="2" t="s">
        <v>186</v>
      </c>
      <c r="C468" s="48" t="s">
        <v>816</v>
      </c>
      <c r="D468" s="2" t="s">
        <v>820</v>
      </c>
      <c r="E468" s="2" t="s">
        <v>187</v>
      </c>
      <c r="F468" s="2" t="s">
        <v>14</v>
      </c>
      <c r="G468" s="2">
        <v>0</v>
      </c>
      <c r="H468" s="2">
        <v>11</v>
      </c>
      <c r="I468" s="2">
        <v>0</v>
      </c>
      <c r="J468" s="2">
        <v>11</v>
      </c>
      <c r="K468" s="2">
        <v>0</v>
      </c>
      <c r="L468" s="2">
        <v>11</v>
      </c>
      <c r="M468" s="2">
        <v>-118.248063</v>
      </c>
      <c r="N468" s="2">
        <v>33.637183</v>
      </c>
      <c r="O468" s="2">
        <v>-51</v>
      </c>
      <c r="P468" s="2" t="s">
        <v>11</v>
      </c>
      <c r="Q468" s="2" t="s">
        <v>796</v>
      </c>
      <c r="R468" s="2">
        <v>1</v>
      </c>
      <c r="S468" s="2" t="str">
        <f t="shared" si="24"/>
        <v>PT4362-1</v>
      </c>
      <c r="T468" s="31" t="s">
        <v>12</v>
      </c>
      <c r="U468" s="2" t="s">
        <v>13</v>
      </c>
      <c r="V468" s="5">
        <v>0.088</v>
      </c>
      <c r="W468" s="5">
        <v>0.041</v>
      </c>
      <c r="X468" s="5">
        <v>0.034</v>
      </c>
      <c r="Y468" s="5">
        <v>0.043</v>
      </c>
      <c r="Z468" s="5">
        <v>1817</v>
      </c>
      <c r="AA468" s="5">
        <v>160</v>
      </c>
      <c r="AB468" s="5">
        <v>911</v>
      </c>
      <c r="AC468" s="5">
        <v>37</v>
      </c>
      <c r="AD468" s="5">
        <v>1468</v>
      </c>
      <c r="AE468" s="5">
        <v>49</v>
      </c>
      <c r="AF468" s="5">
        <v>1878</v>
      </c>
      <c r="AG468" s="5">
        <v>80</v>
      </c>
      <c r="AH468" s="5">
        <v>412</v>
      </c>
      <c r="AI468" s="15">
        <v>960</v>
      </c>
      <c r="AJ468" s="15">
        <v>460</v>
      </c>
      <c r="AK468" s="15">
        <v>736</v>
      </c>
      <c r="AL468" s="15">
        <v>950</v>
      </c>
      <c r="AM468" s="6">
        <v>70.3959233924904</v>
      </c>
      <c r="AN468" s="6">
        <v>28.9204885670189</v>
      </c>
      <c r="AO468" s="6">
        <v>224.130917519953</v>
      </c>
      <c r="AP468" s="2" t="s">
        <v>14</v>
      </c>
      <c r="AQ468" s="2" t="s">
        <v>14</v>
      </c>
      <c r="AR468" s="2" t="s">
        <v>14</v>
      </c>
      <c r="AS468" s="2">
        <v>2003</v>
      </c>
      <c r="AT468" s="2">
        <v>2009</v>
      </c>
    </row>
    <row r="469" spans="1:46" ht="12.75">
      <c r="A469" s="2" t="s">
        <v>188</v>
      </c>
      <c r="C469" s="48" t="s">
        <v>816</v>
      </c>
      <c r="D469" s="2" t="s">
        <v>820</v>
      </c>
      <c r="E469" s="2" t="s">
        <v>187</v>
      </c>
      <c r="F469" s="2" t="s">
        <v>14</v>
      </c>
      <c r="G469" s="2">
        <v>0</v>
      </c>
      <c r="H469" s="2">
        <v>11</v>
      </c>
      <c r="I469" s="2">
        <v>0</v>
      </c>
      <c r="J469" s="2">
        <v>11</v>
      </c>
      <c r="K469" s="2">
        <v>0</v>
      </c>
      <c r="L469" s="2">
        <v>11</v>
      </c>
      <c r="M469" s="2">
        <v>-118.248063</v>
      </c>
      <c r="N469" s="2">
        <v>33.637183</v>
      </c>
      <c r="O469" s="2">
        <v>-51</v>
      </c>
      <c r="P469" s="2" t="s">
        <v>11</v>
      </c>
      <c r="Q469" s="2" t="s">
        <v>796</v>
      </c>
      <c r="R469" s="2">
        <v>2</v>
      </c>
      <c r="S469" s="2" t="str">
        <f t="shared" si="24"/>
        <v>PT4362-2</v>
      </c>
      <c r="T469" s="31" t="s">
        <v>12</v>
      </c>
      <c r="U469" s="2" t="s">
        <v>13</v>
      </c>
      <c r="V469" s="5">
        <v>0.078</v>
      </c>
      <c r="W469" s="5">
        <v>0.03</v>
      </c>
      <c r="X469" s="5">
        <v>0.024</v>
      </c>
      <c r="Y469" s="5">
        <v>0.024</v>
      </c>
      <c r="Z469" s="5">
        <v>3854</v>
      </c>
      <c r="AA469" s="5">
        <v>300</v>
      </c>
      <c r="AB469" s="5">
        <v>1821</v>
      </c>
      <c r="AC469" s="5">
        <v>55</v>
      </c>
      <c r="AD469" s="5">
        <v>4209</v>
      </c>
      <c r="AE469" s="5">
        <v>103</v>
      </c>
      <c r="AF469" s="5">
        <v>5197</v>
      </c>
      <c r="AG469" s="5">
        <v>124</v>
      </c>
      <c r="AH469" s="5">
        <v>361</v>
      </c>
      <c r="AI469" s="15">
        <v>2301</v>
      </c>
      <c r="AJ469" s="15">
        <v>1039</v>
      </c>
      <c r="AK469" s="15">
        <v>2389</v>
      </c>
      <c r="AL469" s="15">
        <v>2948</v>
      </c>
      <c r="AM469" s="6">
        <v>46.0055230420481</v>
      </c>
      <c r="AN469" s="6">
        <v>17.4897435826926</v>
      </c>
      <c r="AO469" s="6">
        <v>162.963836728394</v>
      </c>
      <c r="AP469" s="2" t="s">
        <v>14</v>
      </c>
      <c r="AQ469" s="2" t="s">
        <v>14</v>
      </c>
      <c r="AR469" s="2" t="s">
        <v>14</v>
      </c>
      <c r="AS469" s="2">
        <v>2003</v>
      </c>
      <c r="AT469" s="2">
        <v>2009</v>
      </c>
    </row>
    <row r="470" spans="1:46" ht="12.75">
      <c r="A470" s="2" t="s">
        <v>189</v>
      </c>
      <c r="C470" s="48" t="s">
        <v>816</v>
      </c>
      <c r="D470" s="2" t="s">
        <v>820</v>
      </c>
      <c r="E470" s="2" t="s">
        <v>187</v>
      </c>
      <c r="F470" s="2" t="s">
        <v>14</v>
      </c>
      <c r="G470" s="2">
        <v>0</v>
      </c>
      <c r="H470" s="2">
        <v>11</v>
      </c>
      <c r="I470" s="2">
        <v>0</v>
      </c>
      <c r="J470" s="2">
        <v>11</v>
      </c>
      <c r="K470" s="2">
        <v>0</v>
      </c>
      <c r="L470" s="2">
        <v>11</v>
      </c>
      <c r="M470" s="2">
        <v>-118.248063</v>
      </c>
      <c r="N470" s="2">
        <v>33.637183</v>
      </c>
      <c r="O470" s="2">
        <v>-51</v>
      </c>
      <c r="P470" s="2" t="s">
        <v>11</v>
      </c>
      <c r="Q470" s="2" t="s">
        <v>796</v>
      </c>
      <c r="R470" s="2">
        <v>3</v>
      </c>
      <c r="S470" s="2" t="str">
        <f t="shared" si="24"/>
        <v>PT4362-3</v>
      </c>
      <c r="T470" s="31" t="s">
        <v>12</v>
      </c>
      <c r="U470" s="2" t="s">
        <v>13</v>
      </c>
      <c r="V470" s="5">
        <v>0.22</v>
      </c>
      <c r="W470" s="5">
        <v>0.054</v>
      </c>
      <c r="X470" s="5">
        <v>0.318</v>
      </c>
      <c r="Y470" s="5">
        <v>0.08</v>
      </c>
      <c r="Z470" s="5">
        <v>1043</v>
      </c>
      <c r="AA470" s="5">
        <v>229</v>
      </c>
      <c r="AB470" s="5">
        <v>684</v>
      </c>
      <c r="AC470" s="5">
        <v>37</v>
      </c>
      <c r="AD470" s="5">
        <v>382</v>
      </c>
      <c r="AE470" s="5">
        <v>122</v>
      </c>
      <c r="AF470" s="5">
        <v>743</v>
      </c>
      <c r="AG470" s="5">
        <v>59</v>
      </c>
      <c r="AH470" s="5">
        <v>425</v>
      </c>
      <c r="AI470" s="15">
        <v>599</v>
      </c>
      <c r="AJ470" s="15">
        <v>339</v>
      </c>
      <c r="AK470" s="15">
        <v>237</v>
      </c>
      <c r="AL470" s="15">
        <v>377</v>
      </c>
      <c r="AM470" s="6">
        <v>1721.20910897121</v>
      </c>
      <c r="AN470" s="6">
        <v>1299.79870726974</v>
      </c>
      <c r="AO470" s="6">
        <v>2573.24465874618</v>
      </c>
      <c r="AP470" s="2" t="s">
        <v>14</v>
      </c>
      <c r="AQ470" s="2" t="s">
        <v>14</v>
      </c>
      <c r="AR470" s="2" t="s">
        <v>14</v>
      </c>
      <c r="AS470" s="2">
        <v>2003</v>
      </c>
      <c r="AT470" s="2">
        <v>2009</v>
      </c>
    </row>
    <row r="471" spans="1:46" ht="12.75">
      <c r="A471" s="2" t="s">
        <v>190</v>
      </c>
      <c r="C471" s="48" t="s">
        <v>816</v>
      </c>
      <c r="D471" s="2" t="s">
        <v>820</v>
      </c>
      <c r="E471" s="2" t="s">
        <v>187</v>
      </c>
      <c r="F471" s="2" t="s">
        <v>14</v>
      </c>
      <c r="G471" s="2">
        <v>0</v>
      </c>
      <c r="H471" s="2">
        <v>11</v>
      </c>
      <c r="I471" s="2">
        <v>0</v>
      </c>
      <c r="J471" s="2">
        <v>11</v>
      </c>
      <c r="K471" s="2">
        <v>0</v>
      </c>
      <c r="L471" s="2">
        <v>11</v>
      </c>
      <c r="M471" s="2">
        <v>-118.248063</v>
      </c>
      <c r="N471" s="2">
        <v>33.637183</v>
      </c>
      <c r="O471" s="2">
        <v>-51</v>
      </c>
      <c r="P471" s="2" t="s">
        <v>11</v>
      </c>
      <c r="Q471" s="2" t="s">
        <v>796</v>
      </c>
      <c r="R471" s="2">
        <v>5</v>
      </c>
      <c r="S471" s="2" t="str">
        <f t="shared" si="24"/>
        <v>PT4362-5</v>
      </c>
      <c r="T471" s="31" t="s">
        <v>12</v>
      </c>
      <c r="U471" s="2" t="s">
        <v>13</v>
      </c>
      <c r="V471" s="5">
        <v>0.217</v>
      </c>
      <c r="W471" s="5">
        <v>0.066</v>
      </c>
      <c r="X471" s="5">
        <v>0.28</v>
      </c>
      <c r="Y471" s="5">
        <v>0.113</v>
      </c>
      <c r="Z471" s="5">
        <v>878</v>
      </c>
      <c r="AA471" s="5">
        <v>191</v>
      </c>
      <c r="AB471" s="5">
        <v>462</v>
      </c>
      <c r="AC471" s="5">
        <v>30</v>
      </c>
      <c r="AD471" s="5">
        <v>249</v>
      </c>
      <c r="AE471" s="5">
        <v>70</v>
      </c>
      <c r="AF471" s="5">
        <v>377</v>
      </c>
      <c r="AG471" s="5">
        <v>43</v>
      </c>
      <c r="AH471" s="5">
        <v>421</v>
      </c>
      <c r="AI471" s="15">
        <v>508</v>
      </c>
      <c r="AJ471" s="15">
        <v>234</v>
      </c>
      <c r="AK471" s="15">
        <v>152</v>
      </c>
      <c r="AL471" s="15">
        <v>200</v>
      </c>
      <c r="AM471" s="6">
        <v>1641.69027609387</v>
      </c>
      <c r="AN471" s="6">
        <v>1227.61990767046</v>
      </c>
      <c r="AO471" s="6">
        <v>2479.84113745453</v>
      </c>
      <c r="AP471" s="2" t="s">
        <v>14</v>
      </c>
      <c r="AQ471" s="2" t="s">
        <v>14</v>
      </c>
      <c r="AR471" s="2" t="s">
        <v>14</v>
      </c>
      <c r="AS471" s="2">
        <v>2003</v>
      </c>
      <c r="AT471" s="2">
        <v>2009</v>
      </c>
    </row>
    <row r="472" spans="1:46" ht="12.75">
      <c r="A472" s="2" t="s">
        <v>191</v>
      </c>
      <c r="C472" s="48" t="s">
        <v>816</v>
      </c>
      <c r="D472" s="2" t="s">
        <v>820</v>
      </c>
      <c r="E472" s="2" t="s">
        <v>187</v>
      </c>
      <c r="F472" s="2" t="s">
        <v>14</v>
      </c>
      <c r="G472" s="2">
        <v>0</v>
      </c>
      <c r="H472" s="2">
        <v>11</v>
      </c>
      <c r="I472" s="2">
        <v>0</v>
      </c>
      <c r="J472" s="2">
        <v>11</v>
      </c>
      <c r="K472" s="2">
        <v>0</v>
      </c>
      <c r="L472" s="2">
        <v>11</v>
      </c>
      <c r="M472" s="2">
        <v>-118.248063</v>
      </c>
      <c r="N472" s="2">
        <v>33.637183</v>
      </c>
      <c r="O472" s="2">
        <v>-51</v>
      </c>
      <c r="P472" s="2" t="s">
        <v>11</v>
      </c>
      <c r="Q472" s="2" t="s">
        <v>796</v>
      </c>
      <c r="R472" s="2">
        <v>6</v>
      </c>
      <c r="S472" s="2" t="str">
        <f t="shared" si="24"/>
        <v>PT4362-6</v>
      </c>
      <c r="T472" s="31" t="s">
        <v>12</v>
      </c>
      <c r="U472" s="2" t="s">
        <v>13</v>
      </c>
      <c r="V472" s="5">
        <v>0.236</v>
      </c>
      <c r="W472" s="5">
        <v>0.059</v>
      </c>
      <c r="X472" s="5">
        <v>0.373</v>
      </c>
      <c r="Y472" s="5">
        <v>0.092</v>
      </c>
      <c r="Z472" s="5">
        <v>1314</v>
      </c>
      <c r="AA472" s="5">
        <v>310</v>
      </c>
      <c r="AB472" s="5">
        <v>842</v>
      </c>
      <c r="AC472" s="5">
        <v>49</v>
      </c>
      <c r="AD472" s="5">
        <v>443</v>
      </c>
      <c r="AE472" s="5">
        <v>165</v>
      </c>
      <c r="AF472" s="5">
        <v>865</v>
      </c>
      <c r="AG472" s="5">
        <v>80</v>
      </c>
      <c r="AH472" s="5">
        <v>410</v>
      </c>
      <c r="AI472" s="15">
        <v>792</v>
      </c>
      <c r="AJ472" s="15">
        <v>435</v>
      </c>
      <c r="AK472" s="15">
        <v>297</v>
      </c>
      <c r="AL472" s="15">
        <v>461</v>
      </c>
      <c r="AM472" s="6">
        <v>2201.55217357316</v>
      </c>
      <c r="AN472" s="6">
        <v>1714.74825943739</v>
      </c>
      <c r="AO472" s="6">
        <v>3149.55663984308</v>
      </c>
      <c r="AP472" s="2" t="s">
        <v>14</v>
      </c>
      <c r="AQ472" s="2" t="s">
        <v>14</v>
      </c>
      <c r="AR472" s="2" t="s">
        <v>14</v>
      </c>
      <c r="AS472" s="2">
        <v>2003</v>
      </c>
      <c r="AT472" s="2">
        <v>2009</v>
      </c>
    </row>
    <row r="473" spans="1:46" ht="12.75">
      <c r="A473" s="2" t="s">
        <v>192</v>
      </c>
      <c r="C473" s="48" t="s">
        <v>816</v>
      </c>
      <c r="D473" s="2" t="s">
        <v>820</v>
      </c>
      <c r="E473" s="2" t="s">
        <v>187</v>
      </c>
      <c r="F473" s="2" t="s">
        <v>14</v>
      </c>
      <c r="G473" s="2">
        <v>0</v>
      </c>
      <c r="H473" s="2">
        <v>11</v>
      </c>
      <c r="I473" s="2">
        <v>0</v>
      </c>
      <c r="J473" s="2">
        <v>11</v>
      </c>
      <c r="K473" s="2">
        <v>0</v>
      </c>
      <c r="L473" s="2">
        <v>11</v>
      </c>
      <c r="M473" s="2">
        <v>-118.248063</v>
      </c>
      <c r="N473" s="2">
        <v>33.637183</v>
      </c>
      <c r="O473" s="2">
        <v>-51</v>
      </c>
      <c r="P473" s="2" t="s">
        <v>11</v>
      </c>
      <c r="Q473" s="2" t="s">
        <v>796</v>
      </c>
      <c r="R473" s="2">
        <v>7</v>
      </c>
      <c r="S473" s="2" t="str">
        <f t="shared" si="24"/>
        <v>PT4362-7</v>
      </c>
      <c r="T473" s="31" t="s">
        <v>12</v>
      </c>
      <c r="U473" s="2" t="s">
        <v>13</v>
      </c>
      <c r="V473" s="5">
        <v>0.232</v>
      </c>
      <c r="W473" s="5">
        <v>0.068</v>
      </c>
      <c r="X473" s="5">
        <v>0.33</v>
      </c>
      <c r="Y473" s="5">
        <v>0.117</v>
      </c>
      <c r="Z473" s="5">
        <v>1136</v>
      </c>
      <c r="AA473" s="5">
        <v>264</v>
      </c>
      <c r="AB473" s="5">
        <v>663</v>
      </c>
      <c r="AC473" s="5">
        <v>45</v>
      </c>
      <c r="AD473" s="5">
        <v>354</v>
      </c>
      <c r="AE473" s="5">
        <v>117</v>
      </c>
      <c r="AF473" s="5">
        <v>629</v>
      </c>
      <c r="AG473" s="5">
        <v>73</v>
      </c>
      <c r="AH473" s="5">
        <v>419</v>
      </c>
      <c r="AI473" s="15">
        <v>668</v>
      </c>
      <c r="AJ473" s="15">
        <v>338</v>
      </c>
      <c r="AK473" s="15">
        <v>225</v>
      </c>
      <c r="AL473" s="15">
        <v>335</v>
      </c>
      <c r="AM473" s="6">
        <v>2078.03313805649</v>
      </c>
      <c r="AN473" s="6">
        <v>1609.07203053528</v>
      </c>
      <c r="AO473" s="6">
        <v>2990.60368451314</v>
      </c>
      <c r="AP473" s="2" t="s">
        <v>14</v>
      </c>
      <c r="AQ473" s="2" t="s">
        <v>14</v>
      </c>
      <c r="AR473" s="2" t="s">
        <v>14</v>
      </c>
      <c r="AS473" s="2">
        <v>2003</v>
      </c>
      <c r="AT473" s="2">
        <v>2009</v>
      </c>
    </row>
    <row r="474" spans="1:46" ht="12.75">
      <c r="A474" s="2" t="s">
        <v>193</v>
      </c>
      <c r="C474" s="48" t="s">
        <v>816</v>
      </c>
      <c r="D474" s="2" t="s">
        <v>820</v>
      </c>
      <c r="E474" s="2" t="s">
        <v>187</v>
      </c>
      <c r="F474" s="2" t="s">
        <v>14</v>
      </c>
      <c r="G474" s="2">
        <v>0</v>
      </c>
      <c r="H474" s="2">
        <v>11</v>
      </c>
      <c r="I474" s="2">
        <v>0</v>
      </c>
      <c r="J474" s="2">
        <v>11</v>
      </c>
      <c r="K474" s="2">
        <v>0</v>
      </c>
      <c r="L474" s="2">
        <v>11</v>
      </c>
      <c r="M474" s="2">
        <v>-118.248063</v>
      </c>
      <c r="N474" s="2">
        <v>33.637183</v>
      </c>
      <c r="O474" s="2">
        <v>-51</v>
      </c>
      <c r="P474" s="2" t="s">
        <v>11</v>
      </c>
      <c r="Q474" s="2" t="s">
        <v>796</v>
      </c>
      <c r="R474" s="2">
        <v>8</v>
      </c>
      <c r="S474" s="2" t="str">
        <f t="shared" si="24"/>
        <v>PT4362-8</v>
      </c>
      <c r="T474" s="31" t="s">
        <v>12</v>
      </c>
      <c r="U474" s="2" t="s">
        <v>13</v>
      </c>
      <c r="V474" s="5">
        <v>0.226</v>
      </c>
      <c r="W474" s="5">
        <v>0.064</v>
      </c>
      <c r="X474" s="5">
        <v>0.313</v>
      </c>
      <c r="Y474" s="5">
        <v>0.107</v>
      </c>
      <c r="Z474" s="5">
        <v>1338</v>
      </c>
      <c r="AA474" s="5">
        <v>302</v>
      </c>
      <c r="AB474" s="5">
        <v>857</v>
      </c>
      <c r="AC474" s="5">
        <v>55</v>
      </c>
      <c r="AD474" s="5">
        <v>478</v>
      </c>
      <c r="AE474" s="5">
        <v>149</v>
      </c>
      <c r="AF474" s="5">
        <v>830</v>
      </c>
      <c r="AG474" s="5">
        <v>89</v>
      </c>
      <c r="AH474" s="5">
        <v>397</v>
      </c>
      <c r="AI474" s="15">
        <v>826</v>
      </c>
      <c r="AJ474" s="15">
        <v>459</v>
      </c>
      <c r="AK474" s="15">
        <v>316</v>
      </c>
      <c r="AL474" s="15">
        <v>463</v>
      </c>
      <c r="AM474" s="6">
        <v>1891.91684310952</v>
      </c>
      <c r="AN474" s="6">
        <v>1442.39789268987</v>
      </c>
      <c r="AO474" s="6">
        <v>2775.23440850217</v>
      </c>
      <c r="AP474" s="2" t="s">
        <v>14</v>
      </c>
      <c r="AQ474" s="2" t="s">
        <v>14</v>
      </c>
      <c r="AR474" s="2" t="s">
        <v>14</v>
      </c>
      <c r="AS474" s="2">
        <v>2003</v>
      </c>
      <c r="AT474" s="2">
        <v>2009</v>
      </c>
    </row>
    <row r="475" spans="1:46" ht="12.75">
      <c r="A475" s="2" t="s">
        <v>194</v>
      </c>
      <c r="C475" s="48" t="s">
        <v>816</v>
      </c>
      <c r="D475" s="2" t="s">
        <v>820</v>
      </c>
      <c r="E475" s="2" t="s">
        <v>187</v>
      </c>
      <c r="F475" s="2" t="s">
        <v>14</v>
      </c>
      <c r="G475" s="2">
        <v>0</v>
      </c>
      <c r="H475" s="2">
        <v>11</v>
      </c>
      <c r="I475" s="2">
        <v>0</v>
      </c>
      <c r="J475" s="2">
        <v>11</v>
      </c>
      <c r="K475" s="2">
        <v>0</v>
      </c>
      <c r="L475" s="2">
        <v>11</v>
      </c>
      <c r="M475" s="2">
        <v>-118.248063</v>
      </c>
      <c r="N475" s="2">
        <v>33.637183</v>
      </c>
      <c r="O475" s="2">
        <v>-51</v>
      </c>
      <c r="P475" s="2" t="s">
        <v>11</v>
      </c>
      <c r="Q475" s="2" t="s">
        <v>796</v>
      </c>
      <c r="R475" s="2">
        <v>9</v>
      </c>
      <c r="S475" s="2" t="str">
        <f t="shared" si="24"/>
        <v>PT4362-9</v>
      </c>
      <c r="T475" s="31" t="s">
        <v>12</v>
      </c>
      <c r="U475" s="2" t="s">
        <v>13</v>
      </c>
      <c r="V475" s="5">
        <v>0.1</v>
      </c>
      <c r="W475" s="5">
        <v>0.028</v>
      </c>
      <c r="X475" s="5">
        <v>0.104</v>
      </c>
      <c r="Y475" s="5">
        <v>0.041</v>
      </c>
      <c r="Z475" s="5">
        <v>1457</v>
      </c>
      <c r="AA475" s="5">
        <v>146</v>
      </c>
      <c r="AB475" s="5">
        <v>747</v>
      </c>
      <c r="AC475" s="5">
        <v>21</v>
      </c>
      <c r="AD475" s="5">
        <v>591</v>
      </c>
      <c r="AE475" s="5">
        <v>61</v>
      </c>
      <c r="AF475" s="5">
        <v>696</v>
      </c>
      <c r="AG475" s="5">
        <v>29</v>
      </c>
      <c r="AH475" s="5">
        <v>430</v>
      </c>
      <c r="AI475" s="15">
        <v>746</v>
      </c>
      <c r="AJ475" s="15">
        <v>357</v>
      </c>
      <c r="AK475" s="15">
        <v>303</v>
      </c>
      <c r="AL475" s="15">
        <v>337</v>
      </c>
      <c r="AM475" s="6">
        <v>276</v>
      </c>
      <c r="AN475" s="6">
        <v>117</v>
      </c>
      <c r="AO475" s="6">
        <v>390</v>
      </c>
      <c r="AP475" s="44">
        <v>1619</v>
      </c>
      <c r="AQ475" s="44">
        <v>1892</v>
      </c>
      <c r="AR475" s="44">
        <v>1733</v>
      </c>
      <c r="AS475" s="2">
        <v>2003</v>
      </c>
      <c r="AT475" s="2">
        <v>2009</v>
      </c>
    </row>
    <row r="476" spans="1:46" ht="12.75">
      <c r="A476" s="2" t="s">
        <v>195</v>
      </c>
      <c r="C476" s="48" t="s">
        <v>816</v>
      </c>
      <c r="D476" s="2" t="s">
        <v>820</v>
      </c>
      <c r="E476" s="2" t="s">
        <v>187</v>
      </c>
      <c r="F476" s="2" t="s">
        <v>14</v>
      </c>
      <c r="G476" s="2">
        <v>0</v>
      </c>
      <c r="H476" s="2">
        <v>11</v>
      </c>
      <c r="I476" s="2">
        <v>0</v>
      </c>
      <c r="J476" s="2">
        <v>11</v>
      </c>
      <c r="K476" s="2">
        <v>0</v>
      </c>
      <c r="L476" s="2">
        <v>11</v>
      </c>
      <c r="M476" s="2">
        <v>-118.248063</v>
      </c>
      <c r="N476" s="2">
        <v>33.637183</v>
      </c>
      <c r="O476" s="2">
        <v>-51</v>
      </c>
      <c r="P476" s="2" t="s">
        <v>11</v>
      </c>
      <c r="Q476" s="2" t="s">
        <v>796</v>
      </c>
      <c r="R476" s="2">
        <v>10</v>
      </c>
      <c r="S476" s="2" t="str">
        <f t="shared" si="24"/>
        <v>PT4362-10</v>
      </c>
      <c r="T476" s="31" t="s">
        <v>12</v>
      </c>
      <c r="U476" s="2" t="s">
        <v>13</v>
      </c>
      <c r="V476" s="5">
        <v>0.115</v>
      </c>
      <c r="W476" s="5">
        <v>0.039</v>
      </c>
      <c r="X476" s="5">
        <v>0.134</v>
      </c>
      <c r="Y476" s="5">
        <v>0.046</v>
      </c>
      <c r="Z476" s="5">
        <v>1293</v>
      </c>
      <c r="AA476" s="5">
        <v>148</v>
      </c>
      <c r="AB476" s="5">
        <v>650</v>
      </c>
      <c r="AC476" s="5">
        <v>26</v>
      </c>
      <c r="AD476" s="5">
        <v>493</v>
      </c>
      <c r="AE476" s="5">
        <v>66</v>
      </c>
      <c r="AF476" s="5">
        <v>773</v>
      </c>
      <c r="AG476" s="5">
        <v>35</v>
      </c>
      <c r="AH476" s="5">
        <v>433</v>
      </c>
      <c r="AI476" s="15">
        <v>666</v>
      </c>
      <c r="AJ476" s="15">
        <v>312</v>
      </c>
      <c r="AK476" s="15">
        <v>258</v>
      </c>
      <c r="AL476" s="15">
        <v>373</v>
      </c>
      <c r="AM476" s="6">
        <v>180.108537541661</v>
      </c>
      <c r="AN476" s="6">
        <v>88.4554995771493</v>
      </c>
      <c r="AO476" s="6">
        <v>460.035098755373</v>
      </c>
      <c r="AP476" s="2" t="s">
        <v>14</v>
      </c>
      <c r="AQ476" s="2" t="s">
        <v>14</v>
      </c>
      <c r="AR476" s="2" t="s">
        <v>14</v>
      </c>
      <c r="AS476" s="2">
        <v>2003</v>
      </c>
      <c r="AT476" s="2">
        <v>2009</v>
      </c>
    </row>
    <row r="477" spans="1:46" ht="12.75">
      <c r="A477" s="2" t="s">
        <v>118</v>
      </c>
      <c r="C477" s="48" t="s">
        <v>816</v>
      </c>
      <c r="D477" s="2" t="s">
        <v>819</v>
      </c>
      <c r="E477" s="2" t="s">
        <v>119</v>
      </c>
      <c r="F477" s="2" t="s">
        <v>14</v>
      </c>
      <c r="G477" s="2">
        <v>0</v>
      </c>
      <c r="H477" s="2">
        <v>8</v>
      </c>
      <c r="I477" s="2">
        <v>0</v>
      </c>
      <c r="J477" s="2">
        <v>8</v>
      </c>
      <c r="K477" s="2">
        <v>0</v>
      </c>
      <c r="L477" s="2">
        <v>8</v>
      </c>
      <c r="M477" s="2">
        <v>-117.984603</v>
      </c>
      <c r="N477" s="2">
        <v>33.575269</v>
      </c>
      <c r="O477" s="2">
        <v>-56</v>
      </c>
      <c r="P477" s="2" t="s">
        <v>11</v>
      </c>
      <c r="Q477" s="2" t="s">
        <v>796</v>
      </c>
      <c r="R477" s="2">
        <v>1</v>
      </c>
      <c r="S477" s="2" t="str">
        <f t="shared" si="24"/>
        <v>PT4369-1</v>
      </c>
      <c r="T477" s="31" t="s">
        <v>12</v>
      </c>
      <c r="U477" s="2" t="s">
        <v>13</v>
      </c>
      <c r="V477" s="5">
        <v>0.065</v>
      </c>
      <c r="W477" s="5">
        <v>0.023</v>
      </c>
      <c r="X477" s="5">
        <v>0.046</v>
      </c>
      <c r="Y477" s="5">
        <v>0.025</v>
      </c>
      <c r="Z477" s="5">
        <v>2666.5</v>
      </c>
      <c r="AA477" s="5">
        <v>172</v>
      </c>
      <c r="AB477" s="5">
        <v>1505.5</v>
      </c>
      <c r="AC477" s="5">
        <v>33</v>
      </c>
      <c r="AD477" s="5">
        <v>1455</v>
      </c>
      <c r="AE477" s="5">
        <v>65.5</v>
      </c>
      <c r="AF477" s="5">
        <v>2149.5</v>
      </c>
      <c r="AG477" s="5">
        <v>53</v>
      </c>
      <c r="AH477" s="5">
        <v>407</v>
      </c>
      <c r="AI477" s="15">
        <v>1393.886</v>
      </c>
      <c r="AJ477" s="15">
        <v>755.389</v>
      </c>
      <c r="AK477" s="15">
        <v>746.011</v>
      </c>
      <c r="AL477" s="15">
        <v>1081.233</v>
      </c>
      <c r="AM477" s="6">
        <v>24.3542644453926</v>
      </c>
      <c r="AN477" s="6">
        <v>8.18553162309297</v>
      </c>
      <c r="AO477" s="6">
        <v>98.645408294035</v>
      </c>
      <c r="AP477" s="2" t="s">
        <v>14</v>
      </c>
      <c r="AQ477" s="2" t="s">
        <v>14</v>
      </c>
      <c r="AR477" s="2" t="s">
        <v>14</v>
      </c>
      <c r="AS477" s="2">
        <v>2003</v>
      </c>
      <c r="AT477" s="2">
        <v>2009</v>
      </c>
    </row>
    <row r="478" spans="1:46" ht="12.75">
      <c r="A478" s="2" t="s">
        <v>120</v>
      </c>
      <c r="C478" s="48" t="s">
        <v>816</v>
      </c>
      <c r="D478" s="2" t="s">
        <v>819</v>
      </c>
      <c r="E478" s="2" t="s">
        <v>119</v>
      </c>
      <c r="F478" s="2" t="s">
        <v>14</v>
      </c>
      <c r="G478" s="2">
        <v>0</v>
      </c>
      <c r="H478" s="2">
        <v>8</v>
      </c>
      <c r="I478" s="2">
        <v>0</v>
      </c>
      <c r="J478" s="2">
        <v>8</v>
      </c>
      <c r="K478" s="2">
        <v>0</v>
      </c>
      <c r="L478" s="2">
        <v>8</v>
      </c>
      <c r="M478" s="2">
        <v>-117.984603</v>
      </c>
      <c r="N478" s="2">
        <v>33.575269</v>
      </c>
      <c r="O478" s="2">
        <v>-56</v>
      </c>
      <c r="P478" s="2" t="s">
        <v>11</v>
      </c>
      <c r="Q478" s="2" t="s">
        <v>796</v>
      </c>
      <c r="R478" s="2">
        <v>2</v>
      </c>
      <c r="S478" s="2" t="str">
        <f t="shared" si="24"/>
        <v>PT4369-2</v>
      </c>
      <c r="T478" s="31" t="s">
        <v>12</v>
      </c>
      <c r="U478" s="2" t="s">
        <v>13</v>
      </c>
      <c r="V478" s="5">
        <v>0.085</v>
      </c>
      <c r="W478" s="5">
        <v>0.033</v>
      </c>
      <c r="X478" s="5">
        <v>0.055</v>
      </c>
      <c r="Y478" s="5">
        <v>0.033</v>
      </c>
      <c r="Z478" s="5">
        <v>2001</v>
      </c>
      <c r="AA478" s="5">
        <v>169</v>
      </c>
      <c r="AB478" s="5">
        <v>1077</v>
      </c>
      <c r="AC478" s="5">
        <v>36</v>
      </c>
      <c r="AD478" s="5">
        <v>1109</v>
      </c>
      <c r="AE478" s="5">
        <v>61</v>
      </c>
      <c r="AF478" s="5">
        <v>1389</v>
      </c>
      <c r="AG478" s="5">
        <v>45</v>
      </c>
      <c r="AH478" s="5">
        <v>402</v>
      </c>
      <c r="AI478" s="15">
        <v>1080</v>
      </c>
      <c r="AJ478" s="15">
        <v>554</v>
      </c>
      <c r="AK478" s="15">
        <v>582</v>
      </c>
      <c r="AL478" s="15">
        <v>713</v>
      </c>
      <c r="AM478" s="6">
        <v>62.2281611735944</v>
      </c>
      <c r="AN478" s="6">
        <v>25.0264667703716</v>
      </c>
      <c r="AO478" s="6">
        <v>204.903248732732</v>
      </c>
      <c r="AP478" s="2" t="s">
        <v>14</v>
      </c>
      <c r="AQ478" s="2" t="s">
        <v>14</v>
      </c>
      <c r="AR478" s="2" t="s">
        <v>14</v>
      </c>
      <c r="AS478" s="2">
        <v>2003</v>
      </c>
      <c r="AT478" s="2">
        <v>2009</v>
      </c>
    </row>
    <row r="479" spans="1:46" ht="12.75">
      <c r="A479" s="2" t="s">
        <v>121</v>
      </c>
      <c r="C479" s="48" t="s">
        <v>816</v>
      </c>
      <c r="D479" s="2" t="s">
        <v>819</v>
      </c>
      <c r="E479" s="2" t="s">
        <v>119</v>
      </c>
      <c r="F479" s="2" t="s">
        <v>14</v>
      </c>
      <c r="G479" s="2">
        <v>0</v>
      </c>
      <c r="H479" s="2">
        <v>8</v>
      </c>
      <c r="I479" s="2">
        <v>0</v>
      </c>
      <c r="J479" s="2">
        <v>8</v>
      </c>
      <c r="K479" s="2">
        <v>0</v>
      </c>
      <c r="L479" s="2">
        <v>8</v>
      </c>
      <c r="M479" s="2">
        <v>-117.984603</v>
      </c>
      <c r="N479" s="2">
        <v>33.575269</v>
      </c>
      <c r="O479" s="2">
        <v>-56</v>
      </c>
      <c r="P479" s="2" t="s">
        <v>11</v>
      </c>
      <c r="Q479" s="2" t="s">
        <v>796</v>
      </c>
      <c r="R479" s="2">
        <v>3</v>
      </c>
      <c r="S479" s="2" t="str">
        <f t="shared" si="24"/>
        <v>PT4369-3</v>
      </c>
      <c r="T479" s="31" t="s">
        <v>12</v>
      </c>
      <c r="U479" s="2" t="s">
        <v>13</v>
      </c>
      <c r="V479" s="5">
        <v>0.074</v>
      </c>
      <c r="W479" s="5">
        <v>0.025</v>
      </c>
      <c r="X479" s="5">
        <v>0.055</v>
      </c>
      <c r="Y479" s="5">
        <v>0.027</v>
      </c>
      <c r="Z479" s="5">
        <v>1545</v>
      </c>
      <c r="AA479" s="5">
        <v>114</v>
      </c>
      <c r="AB479" s="5">
        <v>880</v>
      </c>
      <c r="AC479" s="5">
        <v>22</v>
      </c>
      <c r="AD479" s="5">
        <v>788</v>
      </c>
      <c r="AE479" s="5">
        <v>43</v>
      </c>
      <c r="AF479" s="5">
        <v>903</v>
      </c>
      <c r="AG479" s="5">
        <v>25</v>
      </c>
      <c r="AH479" s="5">
        <v>387</v>
      </c>
      <c r="AI479" s="15">
        <v>857</v>
      </c>
      <c r="AJ479" s="15">
        <v>466</v>
      </c>
      <c r="AK479" s="15">
        <v>429</v>
      </c>
      <c r="AL479" s="15">
        <v>480</v>
      </c>
      <c r="AM479" s="6">
        <v>38.2859254404823</v>
      </c>
      <c r="AN479" s="6">
        <v>14.0244082836356</v>
      </c>
      <c r="AO479" s="6">
        <v>139.884341330913</v>
      </c>
      <c r="AP479" s="2" t="s">
        <v>14</v>
      </c>
      <c r="AQ479" s="2" t="s">
        <v>14</v>
      </c>
      <c r="AR479" s="2" t="s">
        <v>14</v>
      </c>
      <c r="AS479" s="2">
        <v>2003</v>
      </c>
      <c r="AT479" s="2">
        <v>2009</v>
      </c>
    </row>
    <row r="480" spans="1:46" ht="12.75">
      <c r="A480" s="2" t="s">
        <v>122</v>
      </c>
      <c r="C480" s="48" t="s">
        <v>816</v>
      </c>
      <c r="D480" s="2" t="s">
        <v>819</v>
      </c>
      <c r="E480" s="2" t="s">
        <v>119</v>
      </c>
      <c r="F480" s="2" t="s">
        <v>14</v>
      </c>
      <c r="G480" s="2">
        <v>0</v>
      </c>
      <c r="H480" s="2">
        <v>8</v>
      </c>
      <c r="I480" s="2">
        <v>0</v>
      </c>
      <c r="J480" s="2">
        <v>8</v>
      </c>
      <c r="K480" s="2">
        <v>0</v>
      </c>
      <c r="L480" s="2">
        <v>8</v>
      </c>
      <c r="M480" s="2">
        <v>-117.984603</v>
      </c>
      <c r="N480" s="2">
        <v>33.575269</v>
      </c>
      <c r="O480" s="2">
        <v>-56</v>
      </c>
      <c r="P480" s="2" t="s">
        <v>11</v>
      </c>
      <c r="Q480" s="2" t="s">
        <v>796</v>
      </c>
      <c r="R480" s="2">
        <v>4</v>
      </c>
      <c r="S480" s="2" t="str">
        <f t="shared" si="24"/>
        <v>PT4369-4</v>
      </c>
      <c r="T480" s="31" t="s">
        <v>12</v>
      </c>
      <c r="U480" s="2" t="s">
        <v>13</v>
      </c>
      <c r="V480" s="5">
        <v>0.076</v>
      </c>
      <c r="W480" s="5">
        <v>0.028</v>
      </c>
      <c r="X480" s="5">
        <v>0.056</v>
      </c>
      <c r="Y480" s="5">
        <v>0.031</v>
      </c>
      <c r="Z480" s="5">
        <v>1339</v>
      </c>
      <c r="AA480" s="5">
        <v>101</v>
      </c>
      <c r="AB480" s="5">
        <v>851</v>
      </c>
      <c r="AC480" s="5">
        <v>23</v>
      </c>
      <c r="AD480" s="5">
        <v>830</v>
      </c>
      <c r="AE480" s="5">
        <v>46</v>
      </c>
      <c r="AF480" s="5">
        <v>1121</v>
      </c>
      <c r="AG480" s="5">
        <v>34</v>
      </c>
      <c r="AH480" s="5">
        <v>402</v>
      </c>
      <c r="AI480" s="15">
        <v>716</v>
      </c>
      <c r="AJ480" s="15">
        <v>435</v>
      </c>
      <c r="AK480" s="15">
        <v>436</v>
      </c>
      <c r="AL480" s="15">
        <v>575</v>
      </c>
      <c r="AM480" s="6">
        <v>42.0104441294369</v>
      </c>
      <c r="AN480" s="6">
        <v>15.6945980791937</v>
      </c>
      <c r="AO480" s="6">
        <v>151.1354543148</v>
      </c>
      <c r="AP480" s="2" t="s">
        <v>14</v>
      </c>
      <c r="AQ480" s="2" t="s">
        <v>14</v>
      </c>
      <c r="AR480" s="2" t="s">
        <v>14</v>
      </c>
      <c r="AS480" s="2">
        <v>2003</v>
      </c>
      <c r="AT480" s="2">
        <v>2009</v>
      </c>
    </row>
    <row r="481" spans="1:46" ht="12.75">
      <c r="A481" s="2" t="s">
        <v>123</v>
      </c>
      <c r="C481" s="48" t="s">
        <v>816</v>
      </c>
      <c r="D481" s="2" t="s">
        <v>819</v>
      </c>
      <c r="E481" s="2" t="s">
        <v>119</v>
      </c>
      <c r="F481" s="2" t="s">
        <v>14</v>
      </c>
      <c r="G481" s="2">
        <v>0</v>
      </c>
      <c r="H481" s="2">
        <v>8</v>
      </c>
      <c r="I481" s="2">
        <v>0</v>
      </c>
      <c r="J481" s="2">
        <v>8</v>
      </c>
      <c r="K481" s="2">
        <v>0</v>
      </c>
      <c r="L481" s="2">
        <v>8</v>
      </c>
      <c r="M481" s="2">
        <v>-117.984603</v>
      </c>
      <c r="N481" s="2">
        <v>33.575269</v>
      </c>
      <c r="O481" s="2">
        <v>-56</v>
      </c>
      <c r="P481" s="2" t="s">
        <v>11</v>
      </c>
      <c r="Q481" s="2" t="s">
        <v>796</v>
      </c>
      <c r="R481" s="2">
        <v>5</v>
      </c>
      <c r="S481" s="2" t="str">
        <f t="shared" si="24"/>
        <v>PT4369-5</v>
      </c>
      <c r="T481" s="31" t="s">
        <v>12</v>
      </c>
      <c r="U481" s="2" t="s">
        <v>13</v>
      </c>
      <c r="V481" s="5">
        <v>0.066</v>
      </c>
      <c r="W481" s="5">
        <v>0.025</v>
      </c>
      <c r="X481" s="5">
        <v>0.036</v>
      </c>
      <c r="Y481" s="5">
        <v>0.036</v>
      </c>
      <c r="Z481" s="5">
        <v>1637</v>
      </c>
      <c r="AA481" s="5">
        <v>108</v>
      </c>
      <c r="AB481" s="5">
        <v>949</v>
      </c>
      <c r="AC481" s="5">
        <v>24</v>
      </c>
      <c r="AD481" s="5">
        <v>1295</v>
      </c>
      <c r="AE481" s="5">
        <v>47</v>
      </c>
      <c r="AF481" s="5">
        <v>1597</v>
      </c>
      <c r="AG481" s="5">
        <v>58</v>
      </c>
      <c r="AH481" s="5">
        <v>412</v>
      </c>
      <c r="AI481" s="15">
        <v>847</v>
      </c>
      <c r="AJ481" s="15">
        <v>472</v>
      </c>
      <c r="AK481" s="15">
        <v>651</v>
      </c>
      <c r="AL481" s="15">
        <v>803</v>
      </c>
      <c r="AM481" s="6">
        <v>25.7069290106523</v>
      </c>
      <c r="AN481" s="6">
        <v>8.72256636467045</v>
      </c>
      <c r="AO481" s="6">
        <v>102.76037546255</v>
      </c>
      <c r="AP481" s="2" t="s">
        <v>14</v>
      </c>
      <c r="AQ481" s="2" t="s">
        <v>14</v>
      </c>
      <c r="AR481" s="2" t="s">
        <v>14</v>
      </c>
      <c r="AS481" s="2">
        <v>2003</v>
      </c>
      <c r="AT481" s="2">
        <v>2009</v>
      </c>
    </row>
    <row r="482" spans="1:46" ht="12.75">
      <c r="A482" s="2" t="s">
        <v>124</v>
      </c>
      <c r="C482" s="48" t="s">
        <v>816</v>
      </c>
      <c r="D482" s="2" t="s">
        <v>819</v>
      </c>
      <c r="E482" s="2" t="s">
        <v>119</v>
      </c>
      <c r="F482" s="2" t="s">
        <v>14</v>
      </c>
      <c r="G482" s="2">
        <v>0</v>
      </c>
      <c r="H482" s="2">
        <v>8</v>
      </c>
      <c r="I482" s="2">
        <v>0</v>
      </c>
      <c r="J482" s="2">
        <v>8</v>
      </c>
      <c r="K482" s="2">
        <v>0</v>
      </c>
      <c r="L482" s="2">
        <v>8</v>
      </c>
      <c r="M482" s="2">
        <v>-117.984603</v>
      </c>
      <c r="N482" s="2">
        <v>33.575269</v>
      </c>
      <c r="O482" s="2">
        <v>-56</v>
      </c>
      <c r="P482" s="2" t="s">
        <v>11</v>
      </c>
      <c r="Q482" s="2" t="s">
        <v>796</v>
      </c>
      <c r="R482" s="2">
        <v>6</v>
      </c>
      <c r="S482" s="2" t="str">
        <f t="shared" si="24"/>
        <v>PT4369-6</v>
      </c>
      <c r="T482" s="31" t="s">
        <v>12</v>
      </c>
      <c r="U482" s="2" t="s">
        <v>13</v>
      </c>
      <c r="V482" s="5">
        <v>0.062</v>
      </c>
      <c r="W482" s="5">
        <v>0.022</v>
      </c>
      <c r="X482" s="5">
        <v>0.042</v>
      </c>
      <c r="Y482" s="5">
        <v>0.029</v>
      </c>
      <c r="Z482" s="5">
        <v>2414</v>
      </c>
      <c r="AA482" s="5">
        <v>149</v>
      </c>
      <c r="AB482" s="5">
        <v>1598</v>
      </c>
      <c r="AC482" s="5">
        <v>36</v>
      </c>
      <c r="AD482" s="5">
        <v>1630</v>
      </c>
      <c r="AE482" s="5">
        <v>68</v>
      </c>
      <c r="AF482" s="5">
        <v>2202</v>
      </c>
      <c r="AG482" s="5">
        <v>64</v>
      </c>
      <c r="AH482" s="5">
        <v>411</v>
      </c>
      <c r="AI482" s="15">
        <v>1247</v>
      </c>
      <c r="AJ482" s="15">
        <v>795</v>
      </c>
      <c r="AK482" s="15">
        <v>826</v>
      </c>
      <c r="AL482" s="15">
        <v>1103</v>
      </c>
      <c r="AM482" s="6">
        <v>20.6307188835352</v>
      </c>
      <c r="AN482" s="6">
        <v>6.72408149667011</v>
      </c>
      <c r="AO482" s="6">
        <v>86.9249355510686</v>
      </c>
      <c r="AP482" s="2" t="s">
        <v>14</v>
      </c>
      <c r="AQ482" s="2" t="s">
        <v>14</v>
      </c>
      <c r="AR482" s="2" t="s">
        <v>14</v>
      </c>
      <c r="AS482" s="2">
        <v>2003</v>
      </c>
      <c r="AT482" s="2">
        <v>2009</v>
      </c>
    </row>
    <row r="483" spans="1:46" ht="12.75">
      <c r="A483" s="2" t="s">
        <v>125</v>
      </c>
      <c r="C483" s="48" t="s">
        <v>816</v>
      </c>
      <c r="D483" s="2" t="s">
        <v>819</v>
      </c>
      <c r="E483" s="2" t="s">
        <v>119</v>
      </c>
      <c r="F483" s="2" t="s">
        <v>14</v>
      </c>
      <c r="G483" s="2">
        <v>0</v>
      </c>
      <c r="H483" s="2">
        <v>8</v>
      </c>
      <c r="I483" s="2">
        <v>0</v>
      </c>
      <c r="J483" s="2">
        <v>8</v>
      </c>
      <c r="K483" s="2">
        <v>0</v>
      </c>
      <c r="L483" s="2">
        <v>8</v>
      </c>
      <c r="M483" s="2">
        <v>-117.984603</v>
      </c>
      <c r="N483" s="2">
        <v>33.575269</v>
      </c>
      <c r="O483" s="2">
        <v>-56</v>
      </c>
      <c r="P483" s="2" t="s">
        <v>11</v>
      </c>
      <c r="Q483" s="2" t="s">
        <v>796</v>
      </c>
      <c r="R483" s="2">
        <v>7</v>
      </c>
      <c r="S483" s="2" t="str">
        <f t="shared" si="24"/>
        <v>PT4369-7</v>
      </c>
      <c r="T483" s="31" t="s">
        <v>12</v>
      </c>
      <c r="U483" s="2" t="s">
        <v>13</v>
      </c>
      <c r="V483" s="5">
        <v>0.074</v>
      </c>
      <c r="W483" s="5">
        <v>0.027</v>
      </c>
      <c r="X483" s="5">
        <v>0.06</v>
      </c>
      <c r="Y483" s="5">
        <v>0.03</v>
      </c>
      <c r="Z483" s="5">
        <v>1987</v>
      </c>
      <c r="AA483" s="5">
        <v>146</v>
      </c>
      <c r="AB483" s="5">
        <v>1194</v>
      </c>
      <c r="AC483" s="5">
        <v>32</v>
      </c>
      <c r="AD483" s="5">
        <v>977</v>
      </c>
      <c r="AE483" s="5">
        <v>58</v>
      </c>
      <c r="AF483" s="5">
        <v>1282</v>
      </c>
      <c r="AG483" s="5">
        <v>39</v>
      </c>
      <c r="AH483" s="5">
        <v>412</v>
      </c>
      <c r="AI483" s="15">
        <v>1035</v>
      </c>
      <c r="AJ483" s="15">
        <v>595</v>
      </c>
      <c r="AK483" s="15">
        <v>502</v>
      </c>
      <c r="AL483" s="15">
        <v>641</v>
      </c>
      <c r="AM483" s="6">
        <v>38.2859254404823</v>
      </c>
      <c r="AN483" s="6">
        <v>14.0244082836356</v>
      </c>
      <c r="AO483" s="6">
        <v>139.884341330913</v>
      </c>
      <c r="AP483" s="2" t="s">
        <v>14</v>
      </c>
      <c r="AQ483" s="2" t="s">
        <v>14</v>
      </c>
      <c r="AR483" s="2" t="s">
        <v>14</v>
      </c>
      <c r="AS483" s="2">
        <v>2003</v>
      </c>
      <c r="AT483" s="2">
        <v>2009</v>
      </c>
    </row>
    <row r="484" spans="1:46" ht="12.75">
      <c r="A484" s="2" t="s">
        <v>126</v>
      </c>
      <c r="C484" s="48" t="s">
        <v>816</v>
      </c>
      <c r="D484" s="2" t="s">
        <v>819</v>
      </c>
      <c r="E484" s="2" t="s">
        <v>119</v>
      </c>
      <c r="F484" s="2" t="s">
        <v>14</v>
      </c>
      <c r="G484" s="2">
        <v>0</v>
      </c>
      <c r="H484" s="2">
        <v>8</v>
      </c>
      <c r="I484" s="2">
        <v>0</v>
      </c>
      <c r="J484" s="2">
        <v>8</v>
      </c>
      <c r="K484" s="2">
        <v>0</v>
      </c>
      <c r="L484" s="2">
        <v>8</v>
      </c>
      <c r="M484" s="2">
        <v>-117.984603</v>
      </c>
      <c r="N484" s="2">
        <v>33.575269</v>
      </c>
      <c r="O484" s="2">
        <v>-56</v>
      </c>
      <c r="P484" s="2" t="s">
        <v>11</v>
      </c>
      <c r="Q484" s="2" t="s">
        <v>796</v>
      </c>
      <c r="R484" s="2">
        <v>8</v>
      </c>
      <c r="S484" s="2" t="str">
        <f aca="true" t="shared" si="25" ref="S484:S503">CONCATENATE(E484,"-",R484)</f>
        <v>PT4369-8</v>
      </c>
      <c r="T484" s="31" t="s">
        <v>12</v>
      </c>
      <c r="U484" s="2" t="s">
        <v>13</v>
      </c>
      <c r="V484" s="5">
        <v>0.07</v>
      </c>
      <c r="W484" s="5">
        <v>0.026</v>
      </c>
      <c r="X484" s="5">
        <v>0.047</v>
      </c>
      <c r="Y484" s="5">
        <v>0.026</v>
      </c>
      <c r="Z484" s="5">
        <v>1024</v>
      </c>
      <c r="AA484" s="5">
        <v>72</v>
      </c>
      <c r="AB484" s="5">
        <v>559</v>
      </c>
      <c r="AC484" s="5">
        <v>14</v>
      </c>
      <c r="AD484" s="5">
        <v>597</v>
      </c>
      <c r="AE484" s="5">
        <v>28</v>
      </c>
      <c r="AF484" s="5">
        <v>639</v>
      </c>
      <c r="AG484" s="5">
        <v>16</v>
      </c>
      <c r="AH484" s="5">
        <v>430</v>
      </c>
      <c r="AI484" s="15">
        <v>510</v>
      </c>
      <c r="AJ484" s="15">
        <v>267</v>
      </c>
      <c r="AK484" s="15">
        <v>291</v>
      </c>
      <c r="AL484" s="15">
        <v>305</v>
      </c>
      <c r="AM484" s="6">
        <v>31.5358543862213</v>
      </c>
      <c r="AN484" s="6">
        <v>11.1430526837601</v>
      </c>
      <c r="AO484" s="6">
        <v>120.298589311441</v>
      </c>
      <c r="AP484" s="2" t="s">
        <v>14</v>
      </c>
      <c r="AQ484" s="2" t="s">
        <v>14</v>
      </c>
      <c r="AR484" s="2" t="s">
        <v>14</v>
      </c>
      <c r="AS484" s="2">
        <v>2003</v>
      </c>
      <c r="AT484" s="2">
        <v>2009</v>
      </c>
    </row>
    <row r="485" spans="1:46" ht="12.75">
      <c r="A485" s="2" t="s">
        <v>127</v>
      </c>
      <c r="C485" s="48" t="s">
        <v>816</v>
      </c>
      <c r="D485" s="2" t="s">
        <v>819</v>
      </c>
      <c r="E485" s="2" t="s">
        <v>119</v>
      </c>
      <c r="F485" s="2" t="s">
        <v>14</v>
      </c>
      <c r="G485" s="2">
        <v>0</v>
      </c>
      <c r="H485" s="2">
        <v>8</v>
      </c>
      <c r="I485" s="2">
        <v>0</v>
      </c>
      <c r="J485" s="2">
        <v>8</v>
      </c>
      <c r="K485" s="2">
        <v>0</v>
      </c>
      <c r="L485" s="2">
        <v>8</v>
      </c>
      <c r="M485" s="2">
        <v>-117.984603</v>
      </c>
      <c r="N485" s="2">
        <v>33.575269</v>
      </c>
      <c r="O485" s="2">
        <v>-56</v>
      </c>
      <c r="P485" s="2" t="s">
        <v>11</v>
      </c>
      <c r="Q485" s="2" t="s">
        <v>796</v>
      </c>
      <c r="R485" s="2">
        <v>9</v>
      </c>
      <c r="S485" s="2" t="str">
        <f t="shared" si="25"/>
        <v>PT4369-9</v>
      </c>
      <c r="T485" s="31" t="s">
        <v>12</v>
      </c>
      <c r="U485" s="2" t="s">
        <v>13</v>
      </c>
      <c r="V485" s="5">
        <v>0.058</v>
      </c>
      <c r="W485" s="5">
        <v>0.022</v>
      </c>
      <c r="X485" s="5">
        <v>0.028</v>
      </c>
      <c r="Y485" s="5">
        <v>0.021</v>
      </c>
      <c r="Z485" s="5">
        <v>3221</v>
      </c>
      <c r="AA485" s="5">
        <v>188</v>
      </c>
      <c r="AB485" s="5">
        <v>1973</v>
      </c>
      <c r="AC485" s="5">
        <v>44</v>
      </c>
      <c r="AD485" s="5">
        <v>2723</v>
      </c>
      <c r="AE485" s="5">
        <v>77</v>
      </c>
      <c r="AF485" s="5">
        <v>3448</v>
      </c>
      <c r="AG485" s="5">
        <v>73</v>
      </c>
      <c r="AH485" s="5">
        <v>402</v>
      </c>
      <c r="AI485" s="15">
        <v>1696</v>
      </c>
      <c r="AJ485" s="15">
        <v>1003</v>
      </c>
      <c r="AK485" s="15">
        <v>1393</v>
      </c>
      <c r="AL485" s="15">
        <v>1752</v>
      </c>
      <c r="AM485" s="6">
        <v>16.3501351390449</v>
      </c>
      <c r="AN485" s="6">
        <v>5.09427612367365</v>
      </c>
      <c r="AO485" s="6">
        <v>72.7134166221485</v>
      </c>
      <c r="AP485" s="2" t="s">
        <v>14</v>
      </c>
      <c r="AQ485" s="2" t="s">
        <v>14</v>
      </c>
      <c r="AR485" s="2" t="s">
        <v>14</v>
      </c>
      <c r="AS485" s="2">
        <v>2003</v>
      </c>
      <c r="AT485" s="2">
        <v>2009</v>
      </c>
    </row>
    <row r="486" spans="1:46" ht="12.75">
      <c r="A486" s="2" t="s">
        <v>128</v>
      </c>
      <c r="C486" s="48" t="s">
        <v>816</v>
      </c>
      <c r="D486" s="2" t="s">
        <v>819</v>
      </c>
      <c r="E486" s="2" t="s">
        <v>119</v>
      </c>
      <c r="F486" s="2" t="s">
        <v>14</v>
      </c>
      <c r="G486" s="2">
        <v>0</v>
      </c>
      <c r="H486" s="2">
        <v>8</v>
      </c>
      <c r="I486" s="2">
        <v>0</v>
      </c>
      <c r="J486" s="2">
        <v>8</v>
      </c>
      <c r="K486" s="2">
        <v>0</v>
      </c>
      <c r="L486" s="2">
        <v>8</v>
      </c>
      <c r="M486" s="2">
        <v>-117.984603</v>
      </c>
      <c r="N486" s="2">
        <v>33.575269</v>
      </c>
      <c r="O486" s="2">
        <v>-56</v>
      </c>
      <c r="P486" s="2" t="s">
        <v>11</v>
      </c>
      <c r="Q486" s="2" t="s">
        <v>796</v>
      </c>
      <c r="R486" s="2">
        <v>10</v>
      </c>
      <c r="S486" s="2" t="str">
        <f t="shared" si="25"/>
        <v>PT4369-10</v>
      </c>
      <c r="T486" s="31" t="s">
        <v>12</v>
      </c>
      <c r="U486" s="2" t="s">
        <v>13</v>
      </c>
      <c r="V486" s="5">
        <v>0.066</v>
      </c>
      <c r="W486" s="5">
        <v>0.025</v>
      </c>
      <c r="X486" s="5">
        <v>0.034</v>
      </c>
      <c r="Y486" s="5">
        <v>0.026</v>
      </c>
      <c r="Z486" s="5">
        <v>2625</v>
      </c>
      <c r="AA486" s="5">
        <v>173</v>
      </c>
      <c r="AB486" s="5">
        <v>1502</v>
      </c>
      <c r="AC486" s="5">
        <v>38</v>
      </c>
      <c r="AD486" s="5">
        <v>1963</v>
      </c>
      <c r="AE486" s="5">
        <v>66</v>
      </c>
      <c r="AF486" s="5">
        <v>2525</v>
      </c>
      <c r="AG486" s="5">
        <v>65</v>
      </c>
      <c r="AH486" s="5">
        <v>417</v>
      </c>
      <c r="AI486" s="15">
        <v>1342</v>
      </c>
      <c r="AJ486" s="15">
        <v>739</v>
      </c>
      <c r="AK486" s="15">
        <v>973</v>
      </c>
      <c r="AL486" s="15">
        <v>1242</v>
      </c>
      <c r="AM486" s="6">
        <v>25.7069290106523</v>
      </c>
      <c r="AN486" s="6">
        <v>8.72256636467045</v>
      </c>
      <c r="AO486" s="6">
        <v>102.76037546255</v>
      </c>
      <c r="AP486" s="2" t="s">
        <v>14</v>
      </c>
      <c r="AQ486" s="2" t="s">
        <v>14</v>
      </c>
      <c r="AR486" s="2" t="s">
        <v>14</v>
      </c>
      <c r="AS486" s="2">
        <v>2003</v>
      </c>
      <c r="AT486" s="2">
        <v>2009</v>
      </c>
    </row>
    <row r="487" spans="1:46" ht="12.75">
      <c r="A487" s="2" t="s">
        <v>129</v>
      </c>
      <c r="C487" s="48" t="s">
        <v>816</v>
      </c>
      <c r="D487" s="2" t="s">
        <v>819</v>
      </c>
      <c r="E487" s="2" t="s">
        <v>119</v>
      </c>
      <c r="F487" s="2" t="s">
        <v>14</v>
      </c>
      <c r="G487" s="2">
        <v>0</v>
      </c>
      <c r="H487" s="2">
        <v>8</v>
      </c>
      <c r="I487" s="2">
        <v>0</v>
      </c>
      <c r="J487" s="2">
        <v>8</v>
      </c>
      <c r="K487" s="2">
        <v>0</v>
      </c>
      <c r="L487" s="2">
        <v>8</v>
      </c>
      <c r="M487" s="2">
        <v>-117.984603</v>
      </c>
      <c r="N487" s="2">
        <v>33.575269</v>
      </c>
      <c r="O487" s="2">
        <v>-56</v>
      </c>
      <c r="P487" s="2" t="s">
        <v>11</v>
      </c>
      <c r="Q487" s="2" t="s">
        <v>796</v>
      </c>
      <c r="R487" s="2">
        <v>11</v>
      </c>
      <c r="S487" s="2" t="str">
        <f t="shared" si="25"/>
        <v>PT4369-11</v>
      </c>
      <c r="T487" s="31" t="s">
        <v>12</v>
      </c>
      <c r="U487" s="2" t="s">
        <v>13</v>
      </c>
      <c r="V487" s="5">
        <v>0.069</v>
      </c>
      <c r="W487" s="5">
        <v>0.024</v>
      </c>
      <c r="X487" s="5">
        <v>0.059</v>
      </c>
      <c r="Y487" s="5">
        <v>0.026</v>
      </c>
      <c r="Z487" s="5">
        <v>1945</v>
      </c>
      <c r="AA487" s="5">
        <v>134</v>
      </c>
      <c r="AB487" s="5">
        <v>1057</v>
      </c>
      <c r="AC487" s="5">
        <v>26</v>
      </c>
      <c r="AD487" s="5">
        <v>966</v>
      </c>
      <c r="AE487" s="5">
        <v>57</v>
      </c>
      <c r="AF487" s="5">
        <v>1182</v>
      </c>
      <c r="AG487" s="5">
        <v>31</v>
      </c>
      <c r="AH487" s="5">
        <v>421</v>
      </c>
      <c r="AI487" s="15">
        <v>988</v>
      </c>
      <c r="AJ487" s="15">
        <v>514</v>
      </c>
      <c r="AK487" s="15">
        <v>486</v>
      </c>
      <c r="AL487" s="15">
        <v>576</v>
      </c>
      <c r="AM487" s="6">
        <v>29.9881338004045</v>
      </c>
      <c r="AN487" s="6">
        <v>10.4953064418474</v>
      </c>
      <c r="AO487" s="6">
        <v>115.747498351529</v>
      </c>
      <c r="AP487" s="2" t="s">
        <v>14</v>
      </c>
      <c r="AQ487" s="2" t="s">
        <v>14</v>
      </c>
      <c r="AR487" s="2" t="s">
        <v>14</v>
      </c>
      <c r="AS487" s="2">
        <v>2003</v>
      </c>
      <c r="AT487" s="2">
        <v>2009</v>
      </c>
    </row>
    <row r="488" spans="1:46" ht="12.75">
      <c r="A488" s="2" t="s">
        <v>130</v>
      </c>
      <c r="C488" s="48" t="s">
        <v>816</v>
      </c>
      <c r="D488" s="2" t="s">
        <v>819</v>
      </c>
      <c r="E488" s="2" t="s">
        <v>119</v>
      </c>
      <c r="F488" s="2" t="s">
        <v>14</v>
      </c>
      <c r="G488" s="2">
        <v>0</v>
      </c>
      <c r="H488" s="2">
        <v>8</v>
      </c>
      <c r="I488" s="2">
        <v>0</v>
      </c>
      <c r="J488" s="2">
        <v>8</v>
      </c>
      <c r="K488" s="2">
        <v>0</v>
      </c>
      <c r="L488" s="2">
        <v>8</v>
      </c>
      <c r="M488" s="2">
        <v>-117.984603</v>
      </c>
      <c r="N488" s="2">
        <v>33.575269</v>
      </c>
      <c r="O488" s="2">
        <v>-56</v>
      </c>
      <c r="P488" s="2" t="s">
        <v>11</v>
      </c>
      <c r="Q488" s="2" t="s">
        <v>796</v>
      </c>
      <c r="R488" s="2">
        <v>12</v>
      </c>
      <c r="S488" s="2" t="str">
        <f t="shared" si="25"/>
        <v>PT4369-12</v>
      </c>
      <c r="T488" s="31" t="s">
        <v>12</v>
      </c>
      <c r="U488" s="2" t="s">
        <v>13</v>
      </c>
      <c r="V488" s="5">
        <v>0.063</v>
      </c>
      <c r="W488" s="5">
        <v>0.028</v>
      </c>
      <c r="X488" s="5">
        <v>0.022</v>
      </c>
      <c r="Y488" s="5">
        <v>0.048</v>
      </c>
      <c r="Z488" s="5">
        <v>10939</v>
      </c>
      <c r="AA488" s="5">
        <v>686</v>
      </c>
      <c r="AB488" s="5">
        <v>5519</v>
      </c>
      <c r="AC488" s="5">
        <v>154</v>
      </c>
      <c r="AD488" s="5">
        <v>10996</v>
      </c>
      <c r="AE488" s="5">
        <v>245</v>
      </c>
      <c r="AF488" s="5">
        <v>12824</v>
      </c>
      <c r="AG488" s="5">
        <v>612</v>
      </c>
      <c r="AH488" s="5">
        <v>327</v>
      </c>
      <c r="AI488" s="15">
        <v>7110</v>
      </c>
      <c r="AJ488" s="15">
        <v>3470</v>
      </c>
      <c r="AK488" s="15">
        <v>6875</v>
      </c>
      <c r="AL488" s="15">
        <v>8218</v>
      </c>
      <c r="AM488" s="6">
        <v>21.8158354784941</v>
      </c>
      <c r="AN488" s="6">
        <v>7.18712227742861</v>
      </c>
      <c r="AO488" s="6">
        <v>90.7287854166468</v>
      </c>
      <c r="AP488" s="2" t="s">
        <v>14</v>
      </c>
      <c r="AQ488" s="2" t="s">
        <v>14</v>
      </c>
      <c r="AR488" s="2" t="s">
        <v>14</v>
      </c>
      <c r="AS488" s="2">
        <v>2003</v>
      </c>
      <c r="AT488" s="2">
        <v>2009</v>
      </c>
    </row>
    <row r="489" spans="1:46" ht="12.75">
      <c r="A489" s="2" t="s">
        <v>131</v>
      </c>
      <c r="C489" s="48" t="s">
        <v>816</v>
      </c>
      <c r="D489" s="2" t="s">
        <v>819</v>
      </c>
      <c r="E489" s="2" t="s">
        <v>119</v>
      </c>
      <c r="F489" s="2" t="s">
        <v>14</v>
      </c>
      <c r="G489" s="2">
        <v>0</v>
      </c>
      <c r="H489" s="2">
        <v>8</v>
      </c>
      <c r="I489" s="2">
        <v>0</v>
      </c>
      <c r="J489" s="2">
        <v>8</v>
      </c>
      <c r="K489" s="2">
        <v>0</v>
      </c>
      <c r="L489" s="2">
        <v>8</v>
      </c>
      <c r="M489" s="2">
        <v>-117.984603</v>
      </c>
      <c r="N489" s="2">
        <v>33.575269</v>
      </c>
      <c r="O489" s="2">
        <v>-56</v>
      </c>
      <c r="P489" s="2" t="s">
        <v>11</v>
      </c>
      <c r="Q489" s="2" t="s">
        <v>796</v>
      </c>
      <c r="R489" s="2">
        <v>13</v>
      </c>
      <c r="S489" s="2" t="str">
        <f t="shared" si="25"/>
        <v>PT4369-13</v>
      </c>
      <c r="T489" s="31" t="s">
        <v>12</v>
      </c>
      <c r="U489" s="2" t="s">
        <v>13</v>
      </c>
      <c r="V489" s="5">
        <v>0.071</v>
      </c>
      <c r="W489" s="5">
        <v>0.025</v>
      </c>
      <c r="X489" s="5">
        <v>0.054</v>
      </c>
      <c r="Y489" s="5">
        <v>0.031</v>
      </c>
      <c r="Z489" s="5">
        <v>3386</v>
      </c>
      <c r="AA489" s="5">
        <v>241</v>
      </c>
      <c r="AB489" s="5">
        <v>1945</v>
      </c>
      <c r="AC489" s="5">
        <v>48</v>
      </c>
      <c r="AD489" s="5">
        <v>1832</v>
      </c>
      <c r="AE489" s="5">
        <v>99</v>
      </c>
      <c r="AF489" s="5">
        <v>2212</v>
      </c>
      <c r="AG489" s="5">
        <v>68</v>
      </c>
      <c r="AH489" s="5">
        <v>414</v>
      </c>
      <c r="AI489" s="15">
        <v>1752</v>
      </c>
      <c r="AJ489" s="15">
        <v>963</v>
      </c>
      <c r="AK489" s="15">
        <v>933</v>
      </c>
      <c r="AL489" s="15">
        <v>1101</v>
      </c>
      <c r="AM489" s="6">
        <v>33.138191719407</v>
      </c>
      <c r="AN489" s="6">
        <v>11.8207307158296</v>
      </c>
      <c r="AO489" s="6">
        <v>124.960279739983</v>
      </c>
      <c r="AP489" s="2" t="s">
        <v>14</v>
      </c>
      <c r="AQ489" s="2" t="s">
        <v>14</v>
      </c>
      <c r="AR489" s="2" t="s">
        <v>14</v>
      </c>
      <c r="AS489" s="2">
        <v>2003</v>
      </c>
      <c r="AT489" s="2">
        <v>2009</v>
      </c>
    </row>
    <row r="490" spans="1:46" ht="12.75">
      <c r="A490" s="2" t="s">
        <v>132</v>
      </c>
      <c r="C490" s="48" t="s">
        <v>816</v>
      </c>
      <c r="D490" s="2" t="s">
        <v>819</v>
      </c>
      <c r="E490" s="2" t="s">
        <v>119</v>
      </c>
      <c r="F490" s="2" t="s">
        <v>14</v>
      </c>
      <c r="G490" s="2">
        <v>0</v>
      </c>
      <c r="H490" s="2">
        <v>8</v>
      </c>
      <c r="I490" s="2">
        <v>0</v>
      </c>
      <c r="J490" s="2">
        <v>8</v>
      </c>
      <c r="K490" s="2">
        <v>0</v>
      </c>
      <c r="L490" s="2">
        <v>8</v>
      </c>
      <c r="M490" s="2">
        <v>-117.984603</v>
      </c>
      <c r="N490" s="2">
        <v>33.575269</v>
      </c>
      <c r="O490" s="2">
        <v>-56</v>
      </c>
      <c r="P490" s="2" t="s">
        <v>11</v>
      </c>
      <c r="Q490" s="2" t="s">
        <v>796</v>
      </c>
      <c r="R490" s="2">
        <v>14</v>
      </c>
      <c r="S490" s="2" t="str">
        <f t="shared" si="25"/>
        <v>PT4369-14</v>
      </c>
      <c r="T490" s="31" t="s">
        <v>12</v>
      </c>
      <c r="U490" s="2" t="s">
        <v>13</v>
      </c>
      <c r="V490" s="5">
        <v>0.31</v>
      </c>
      <c r="W490" s="5">
        <v>0.106</v>
      </c>
      <c r="X490" s="5">
        <v>0.305</v>
      </c>
      <c r="Y490" s="5">
        <v>0.223</v>
      </c>
      <c r="Z490" s="5">
        <v>1395</v>
      </c>
      <c r="AA490" s="5">
        <v>433</v>
      </c>
      <c r="AB490" s="5">
        <v>1023</v>
      </c>
      <c r="AC490" s="5">
        <v>108</v>
      </c>
      <c r="AD490" s="5">
        <v>535</v>
      </c>
      <c r="AE490" s="5">
        <v>163</v>
      </c>
      <c r="AF490" s="5">
        <v>1018</v>
      </c>
      <c r="AG490" s="5">
        <v>227</v>
      </c>
      <c r="AH490" s="5">
        <v>396</v>
      </c>
      <c r="AI490" s="15">
        <v>923</v>
      </c>
      <c r="AJ490" s="15">
        <v>571</v>
      </c>
      <c r="AK490" s="15">
        <v>353</v>
      </c>
      <c r="AL490" s="15">
        <v>629</v>
      </c>
      <c r="AM490" s="6">
        <v>5698.982709218</v>
      </c>
      <c r="AN490" s="6">
        <v>4657.72277658862</v>
      </c>
      <c r="AO490" s="6">
        <v>7173.24260965012</v>
      </c>
      <c r="AP490" s="2" t="s">
        <v>14</v>
      </c>
      <c r="AQ490" s="2" t="s">
        <v>14</v>
      </c>
      <c r="AR490" s="2" t="s">
        <v>14</v>
      </c>
      <c r="AS490" s="2">
        <v>2003</v>
      </c>
      <c r="AT490" s="2">
        <v>2009</v>
      </c>
    </row>
    <row r="491" spans="1:46" ht="12.75">
      <c r="A491" s="2" t="s">
        <v>133</v>
      </c>
      <c r="B491" s="35" t="s">
        <v>29</v>
      </c>
      <c r="C491" s="48" t="s">
        <v>816</v>
      </c>
      <c r="D491" s="2" t="s">
        <v>819</v>
      </c>
      <c r="E491" s="2" t="s">
        <v>119</v>
      </c>
      <c r="F491" s="2" t="s">
        <v>14</v>
      </c>
      <c r="G491" s="2">
        <v>0</v>
      </c>
      <c r="H491" s="2">
        <v>8</v>
      </c>
      <c r="I491" s="2">
        <v>0</v>
      </c>
      <c r="J491" s="2">
        <v>8</v>
      </c>
      <c r="K491" s="2">
        <v>0</v>
      </c>
      <c r="L491" s="2">
        <v>8</v>
      </c>
      <c r="M491" s="2">
        <v>-117.984603</v>
      </c>
      <c r="N491" s="2">
        <v>33.575269</v>
      </c>
      <c r="O491" s="2">
        <v>-56</v>
      </c>
      <c r="P491" s="2" t="s">
        <v>11</v>
      </c>
      <c r="Q491" s="2" t="s">
        <v>796</v>
      </c>
      <c r="R491" s="2">
        <v>15</v>
      </c>
      <c r="S491" s="2" t="str">
        <f t="shared" si="25"/>
        <v>PT4369-15</v>
      </c>
      <c r="T491" s="31" t="s">
        <v>12</v>
      </c>
      <c r="U491" s="2" t="s">
        <v>13</v>
      </c>
      <c r="V491" s="5">
        <v>0.305</v>
      </c>
      <c r="W491" s="5">
        <v>0.112</v>
      </c>
      <c r="X491" s="5">
        <v>0.332</v>
      </c>
      <c r="Y491" s="5">
        <v>0.238</v>
      </c>
      <c r="Z491" s="5">
        <v>1511</v>
      </c>
      <c r="AA491" s="5">
        <v>458.5</v>
      </c>
      <c r="AB491" s="5">
        <v>1128</v>
      </c>
      <c r="AC491" s="5">
        <v>126</v>
      </c>
      <c r="AD491" s="5">
        <v>515.5</v>
      </c>
      <c r="AE491" s="5">
        <v>170.5</v>
      </c>
      <c r="AF491" s="5">
        <v>1041.5</v>
      </c>
      <c r="AG491" s="5">
        <v>245.5</v>
      </c>
      <c r="AH491" s="5">
        <v>422.5</v>
      </c>
      <c r="AI491" s="15">
        <v>931.452</v>
      </c>
      <c r="AJ491" s="15">
        <v>593.026</v>
      </c>
      <c r="AK491" s="15">
        <v>324.259</v>
      </c>
      <c r="AL491" s="15">
        <v>608.095</v>
      </c>
      <c r="AM491" s="44">
        <v>10170</v>
      </c>
      <c r="AN491" s="6">
        <v>9713</v>
      </c>
      <c r="AO491" s="6">
        <v>9923</v>
      </c>
      <c r="AP491" s="44">
        <v>-8161</v>
      </c>
      <c r="AQ491" s="44">
        <v>-7704</v>
      </c>
      <c r="AR491" s="44">
        <v>-7914</v>
      </c>
      <c r="AS491" s="2">
        <v>2003</v>
      </c>
      <c r="AT491" s="2">
        <v>2009</v>
      </c>
    </row>
    <row r="492" spans="1:46" ht="12.75">
      <c r="A492" s="2" t="s">
        <v>134</v>
      </c>
      <c r="C492" s="48" t="s">
        <v>816</v>
      </c>
      <c r="D492" s="2" t="s">
        <v>819</v>
      </c>
      <c r="E492" s="2" t="s">
        <v>119</v>
      </c>
      <c r="F492" s="2" t="s">
        <v>14</v>
      </c>
      <c r="G492" s="2">
        <v>0</v>
      </c>
      <c r="H492" s="2">
        <v>8</v>
      </c>
      <c r="I492" s="2">
        <v>0</v>
      </c>
      <c r="J492" s="2">
        <v>8</v>
      </c>
      <c r="K492" s="2">
        <v>0</v>
      </c>
      <c r="L492" s="2">
        <v>8</v>
      </c>
      <c r="M492" s="2">
        <v>-117.984603</v>
      </c>
      <c r="N492" s="2">
        <v>33.575269</v>
      </c>
      <c r="O492" s="2">
        <v>-56</v>
      </c>
      <c r="P492" s="2" t="s">
        <v>11</v>
      </c>
      <c r="Q492" s="2" t="s">
        <v>796</v>
      </c>
      <c r="R492" s="2">
        <v>16</v>
      </c>
      <c r="S492" s="2" t="str">
        <f t="shared" si="25"/>
        <v>PT4369-16</v>
      </c>
      <c r="T492" s="31" t="s">
        <v>12</v>
      </c>
      <c r="U492" s="2" t="s">
        <v>13</v>
      </c>
      <c r="V492" s="5">
        <v>0.061</v>
      </c>
      <c r="W492" s="5">
        <v>0.024</v>
      </c>
      <c r="X492" s="5">
        <v>0.037</v>
      </c>
      <c r="Y492" s="5">
        <v>0.032</v>
      </c>
      <c r="Z492" s="5">
        <v>2343</v>
      </c>
      <c r="AA492" s="5">
        <v>144</v>
      </c>
      <c r="AB492" s="5">
        <v>1436</v>
      </c>
      <c r="AC492" s="5">
        <v>34</v>
      </c>
      <c r="AD492" s="5">
        <v>1650</v>
      </c>
      <c r="AE492" s="5">
        <v>61</v>
      </c>
      <c r="AF492" s="5">
        <v>2276</v>
      </c>
      <c r="AG492" s="5">
        <v>72</v>
      </c>
      <c r="AH492" s="5">
        <v>443</v>
      </c>
      <c r="AI492" s="15">
        <v>1123</v>
      </c>
      <c r="AJ492" s="15">
        <v>664</v>
      </c>
      <c r="AK492" s="15">
        <v>772</v>
      </c>
      <c r="AL492" s="15">
        <v>1060</v>
      </c>
      <c r="AM492" s="6">
        <v>19.4881530849253</v>
      </c>
      <c r="AN492" s="6">
        <v>6.28406437002721</v>
      </c>
      <c r="AO492" s="6">
        <v>83.2225879605276</v>
      </c>
      <c r="AP492" s="2" t="s">
        <v>14</v>
      </c>
      <c r="AQ492" s="2" t="s">
        <v>14</v>
      </c>
      <c r="AR492" s="2" t="s">
        <v>14</v>
      </c>
      <c r="AS492" s="2">
        <v>2003</v>
      </c>
      <c r="AT492" s="2">
        <v>2009</v>
      </c>
    </row>
    <row r="493" spans="1:46" ht="12.75">
      <c r="A493" s="2" t="s">
        <v>135</v>
      </c>
      <c r="C493" s="48" t="s">
        <v>816</v>
      </c>
      <c r="D493" s="2" t="s">
        <v>819</v>
      </c>
      <c r="E493" s="2" t="s">
        <v>119</v>
      </c>
      <c r="F493" s="2" t="s">
        <v>14</v>
      </c>
      <c r="G493" s="2">
        <v>0</v>
      </c>
      <c r="H493" s="2">
        <v>8</v>
      </c>
      <c r="I493" s="2">
        <v>0</v>
      </c>
      <c r="J493" s="2">
        <v>8</v>
      </c>
      <c r="K493" s="2">
        <v>0</v>
      </c>
      <c r="L493" s="2">
        <v>8</v>
      </c>
      <c r="M493" s="2">
        <v>-117.984603</v>
      </c>
      <c r="N493" s="2">
        <v>33.575269</v>
      </c>
      <c r="O493" s="2">
        <v>-56</v>
      </c>
      <c r="P493" s="2" t="s">
        <v>11</v>
      </c>
      <c r="Q493" s="2" t="s">
        <v>796</v>
      </c>
      <c r="R493" s="2">
        <v>17</v>
      </c>
      <c r="S493" s="2" t="str">
        <f t="shared" si="25"/>
        <v>PT4369-17</v>
      </c>
      <c r="T493" s="31" t="s">
        <v>12</v>
      </c>
      <c r="U493" s="2" t="s">
        <v>13</v>
      </c>
      <c r="V493" s="5">
        <v>0.064</v>
      </c>
      <c r="W493" s="5">
        <v>0.023</v>
      </c>
      <c r="X493" s="5">
        <v>0.045</v>
      </c>
      <c r="Y493" s="5">
        <v>0.032</v>
      </c>
      <c r="Z493" s="5">
        <v>3390</v>
      </c>
      <c r="AA493" s="5">
        <v>218</v>
      </c>
      <c r="AB493" s="5">
        <v>2011</v>
      </c>
      <c r="AC493" s="5">
        <v>47</v>
      </c>
      <c r="AD493" s="5">
        <v>1831</v>
      </c>
      <c r="AE493" s="5">
        <v>82</v>
      </c>
      <c r="AF493" s="5">
        <v>2427</v>
      </c>
      <c r="AG493" s="5">
        <v>77</v>
      </c>
      <c r="AH493" s="5">
        <v>420</v>
      </c>
      <c r="AI493" s="15">
        <v>1718</v>
      </c>
      <c r="AJ493" s="15">
        <v>980</v>
      </c>
      <c r="AK493" s="15">
        <v>911</v>
      </c>
      <c r="AL493" s="15">
        <v>1192</v>
      </c>
      <c r="AM493" s="6">
        <v>23.053453498543</v>
      </c>
      <c r="AN493" s="6">
        <v>7.6739971450415</v>
      </c>
      <c r="AO493" s="6">
        <v>94.6352430495801</v>
      </c>
      <c r="AP493" s="2" t="s">
        <v>14</v>
      </c>
      <c r="AQ493" s="2" t="s">
        <v>14</v>
      </c>
      <c r="AR493" s="2" t="s">
        <v>14</v>
      </c>
      <c r="AS493" s="2">
        <v>2003</v>
      </c>
      <c r="AT493" s="2">
        <v>2009</v>
      </c>
    </row>
    <row r="494" spans="1:46" ht="12.75">
      <c r="A494" s="2" t="s">
        <v>136</v>
      </c>
      <c r="C494" s="48" t="s">
        <v>816</v>
      </c>
      <c r="D494" s="2" t="s">
        <v>819</v>
      </c>
      <c r="E494" s="2" t="s">
        <v>119</v>
      </c>
      <c r="F494" s="2" t="s">
        <v>14</v>
      </c>
      <c r="G494" s="2">
        <v>0</v>
      </c>
      <c r="H494" s="2">
        <v>8</v>
      </c>
      <c r="I494" s="2">
        <v>0</v>
      </c>
      <c r="J494" s="2">
        <v>8</v>
      </c>
      <c r="K494" s="2">
        <v>0</v>
      </c>
      <c r="L494" s="2">
        <v>8</v>
      </c>
      <c r="M494" s="2">
        <v>-117.984603</v>
      </c>
      <c r="N494" s="2">
        <v>33.575269</v>
      </c>
      <c r="O494" s="2">
        <v>-56</v>
      </c>
      <c r="P494" s="2" t="s">
        <v>11</v>
      </c>
      <c r="Q494" s="2" t="s">
        <v>796</v>
      </c>
      <c r="R494" s="2">
        <v>18</v>
      </c>
      <c r="S494" s="2" t="str">
        <f t="shared" si="25"/>
        <v>PT4369-18</v>
      </c>
      <c r="T494" s="31" t="s">
        <v>12</v>
      </c>
      <c r="U494" s="2" t="s">
        <v>13</v>
      </c>
      <c r="V494" s="5">
        <v>0.071</v>
      </c>
      <c r="W494" s="5">
        <v>0.027</v>
      </c>
      <c r="X494" s="5">
        <v>0.044</v>
      </c>
      <c r="Y494" s="5">
        <v>0.031</v>
      </c>
      <c r="Z494" s="5">
        <v>2977.5</v>
      </c>
      <c r="AA494" s="5">
        <v>204.5</v>
      </c>
      <c r="AB494" s="5">
        <v>1819.5</v>
      </c>
      <c r="AC494" s="5">
        <v>47</v>
      </c>
      <c r="AD494" s="5">
        <v>2501</v>
      </c>
      <c r="AE494" s="5">
        <v>93</v>
      </c>
      <c r="AF494" s="5">
        <v>3004.5</v>
      </c>
      <c r="AG494" s="5">
        <v>95.5</v>
      </c>
      <c r="AH494" s="5">
        <v>408</v>
      </c>
      <c r="AI494" s="15">
        <v>1581.386</v>
      </c>
      <c r="AJ494" s="15">
        <v>927.365</v>
      </c>
      <c r="AK494" s="15">
        <v>1295.922</v>
      </c>
      <c r="AL494" s="15">
        <v>1547.294</v>
      </c>
      <c r="AM494" s="6">
        <v>33.138191719407</v>
      </c>
      <c r="AN494" s="6">
        <v>11.8207307158296</v>
      </c>
      <c r="AO494" s="6">
        <v>124.960279739983</v>
      </c>
      <c r="AP494" s="2" t="s">
        <v>14</v>
      </c>
      <c r="AQ494" s="2" t="s">
        <v>14</v>
      </c>
      <c r="AR494" s="2" t="s">
        <v>14</v>
      </c>
      <c r="AS494" s="2">
        <v>2003</v>
      </c>
      <c r="AT494" s="2">
        <v>2009</v>
      </c>
    </row>
    <row r="495" spans="1:46" ht="12.75">
      <c r="A495" s="2" t="s">
        <v>137</v>
      </c>
      <c r="C495" s="48" t="s">
        <v>816</v>
      </c>
      <c r="D495" s="2" t="s">
        <v>819</v>
      </c>
      <c r="E495" s="2" t="s">
        <v>119</v>
      </c>
      <c r="F495" s="2" t="s">
        <v>14</v>
      </c>
      <c r="G495" s="2">
        <v>0</v>
      </c>
      <c r="H495" s="2">
        <v>8</v>
      </c>
      <c r="I495" s="2">
        <v>0</v>
      </c>
      <c r="J495" s="2">
        <v>8</v>
      </c>
      <c r="K495" s="2">
        <v>0</v>
      </c>
      <c r="L495" s="2">
        <v>8</v>
      </c>
      <c r="M495" s="2">
        <v>-117.984603</v>
      </c>
      <c r="N495" s="2">
        <v>33.575269</v>
      </c>
      <c r="O495" s="2">
        <v>-56</v>
      </c>
      <c r="P495" s="2" t="s">
        <v>11</v>
      </c>
      <c r="Q495" s="2" t="s">
        <v>796</v>
      </c>
      <c r="R495" s="2">
        <v>19</v>
      </c>
      <c r="S495" s="2" t="str">
        <f t="shared" si="25"/>
        <v>PT4369-19</v>
      </c>
      <c r="T495" s="31" t="s">
        <v>12</v>
      </c>
      <c r="U495" s="2" t="s">
        <v>13</v>
      </c>
      <c r="V495" s="5">
        <v>0.068</v>
      </c>
      <c r="W495" s="5">
        <v>0.028</v>
      </c>
      <c r="X495" s="5">
        <v>0.028</v>
      </c>
      <c r="Y495" s="5">
        <v>0.024</v>
      </c>
      <c r="Z495" s="5">
        <v>3332</v>
      </c>
      <c r="AA495" s="5">
        <v>226</v>
      </c>
      <c r="AB495" s="5">
        <v>1698</v>
      </c>
      <c r="AC495" s="5">
        <v>48</v>
      </c>
      <c r="AD495" s="5">
        <v>3034</v>
      </c>
      <c r="AE495" s="5">
        <v>85</v>
      </c>
      <c r="AF495" s="5">
        <v>3638</v>
      </c>
      <c r="AG495" s="5">
        <v>87</v>
      </c>
      <c r="AH495" s="5">
        <v>424</v>
      </c>
      <c r="AI495" s="15">
        <v>1678</v>
      </c>
      <c r="AJ495" s="15">
        <v>824</v>
      </c>
      <c r="AK495" s="15">
        <v>1471</v>
      </c>
      <c r="AL495" s="15">
        <v>1757</v>
      </c>
      <c r="AM495" s="6">
        <v>28.5226825349613</v>
      </c>
      <c r="AN495" s="6">
        <v>9.87657512671512</v>
      </c>
      <c r="AO495" s="6">
        <v>111.309065834023</v>
      </c>
      <c r="AP495" s="2" t="s">
        <v>14</v>
      </c>
      <c r="AQ495" s="2" t="s">
        <v>14</v>
      </c>
      <c r="AR495" s="2" t="s">
        <v>14</v>
      </c>
      <c r="AS495" s="2">
        <v>2003</v>
      </c>
      <c r="AT495" s="2">
        <v>2009</v>
      </c>
    </row>
    <row r="496" spans="1:46" ht="12.75">
      <c r="A496" s="2" t="s">
        <v>138</v>
      </c>
      <c r="C496" s="48" t="s">
        <v>816</v>
      </c>
      <c r="D496" s="2" t="s">
        <v>819</v>
      </c>
      <c r="E496" s="2" t="s">
        <v>119</v>
      </c>
      <c r="F496" s="2" t="s">
        <v>14</v>
      </c>
      <c r="G496" s="2">
        <v>0</v>
      </c>
      <c r="H496" s="2">
        <v>8</v>
      </c>
      <c r="I496" s="2">
        <v>0</v>
      </c>
      <c r="J496" s="2">
        <v>8</v>
      </c>
      <c r="K496" s="2">
        <v>0</v>
      </c>
      <c r="L496" s="2">
        <v>8</v>
      </c>
      <c r="M496" s="2">
        <v>-117.984603</v>
      </c>
      <c r="N496" s="2">
        <v>33.575269</v>
      </c>
      <c r="O496" s="2">
        <v>-56</v>
      </c>
      <c r="P496" s="2" t="s">
        <v>11</v>
      </c>
      <c r="Q496" s="2" t="s">
        <v>796</v>
      </c>
      <c r="R496" s="2">
        <v>20</v>
      </c>
      <c r="S496" s="2" t="str">
        <f t="shared" si="25"/>
        <v>PT4369-20</v>
      </c>
      <c r="T496" s="31" t="s">
        <v>12</v>
      </c>
      <c r="U496" s="2" t="s">
        <v>13</v>
      </c>
      <c r="V496" s="5">
        <v>0.08</v>
      </c>
      <c r="W496" s="5">
        <v>0.028</v>
      </c>
      <c r="X496" s="5">
        <v>0.067</v>
      </c>
      <c r="Y496" s="5">
        <v>0.035</v>
      </c>
      <c r="Z496" s="5">
        <v>1600</v>
      </c>
      <c r="AA496" s="5">
        <v>128</v>
      </c>
      <c r="AB496" s="5">
        <v>1029</v>
      </c>
      <c r="AC496" s="5">
        <v>29</v>
      </c>
      <c r="AD496" s="5">
        <v>816</v>
      </c>
      <c r="AE496" s="5">
        <v>55</v>
      </c>
      <c r="AF496" s="5">
        <v>995</v>
      </c>
      <c r="AG496" s="5">
        <v>35</v>
      </c>
      <c r="AH496" s="5">
        <v>413</v>
      </c>
      <c r="AI496" s="15">
        <v>837</v>
      </c>
      <c r="AJ496" s="15">
        <v>512</v>
      </c>
      <c r="AK496" s="15">
        <v>422</v>
      </c>
      <c r="AL496" s="15">
        <v>499</v>
      </c>
      <c r="AM496" s="6">
        <v>50.2303186276653</v>
      </c>
      <c r="AN496" s="6">
        <v>19.4368603605475</v>
      </c>
      <c r="AO496" s="6">
        <v>175.179110132651</v>
      </c>
      <c r="AP496" s="2" t="s">
        <v>14</v>
      </c>
      <c r="AQ496" s="2" t="s">
        <v>14</v>
      </c>
      <c r="AR496" s="2" t="s">
        <v>14</v>
      </c>
      <c r="AS496" s="2">
        <v>2003</v>
      </c>
      <c r="AT496" s="2">
        <v>2009</v>
      </c>
    </row>
    <row r="497" spans="1:46" ht="12.75">
      <c r="A497" s="2" t="s">
        <v>139</v>
      </c>
      <c r="C497" s="48" t="s">
        <v>816</v>
      </c>
      <c r="D497" s="2" t="s">
        <v>819</v>
      </c>
      <c r="E497" s="2" t="s">
        <v>119</v>
      </c>
      <c r="F497" s="2" t="s">
        <v>14</v>
      </c>
      <c r="G497" s="2">
        <v>0</v>
      </c>
      <c r="H497" s="2">
        <v>8</v>
      </c>
      <c r="I497" s="2">
        <v>0</v>
      </c>
      <c r="J497" s="2">
        <v>8</v>
      </c>
      <c r="K497" s="2">
        <v>0</v>
      </c>
      <c r="L497" s="2">
        <v>8</v>
      </c>
      <c r="M497" s="2">
        <v>-117.984603</v>
      </c>
      <c r="N497" s="2">
        <v>33.575269</v>
      </c>
      <c r="O497" s="2">
        <v>-56</v>
      </c>
      <c r="P497" s="2" t="s">
        <v>11</v>
      </c>
      <c r="Q497" s="2" t="s">
        <v>796</v>
      </c>
      <c r="R497" s="2">
        <v>21</v>
      </c>
      <c r="S497" s="2" t="str">
        <f t="shared" si="25"/>
        <v>PT4369-21</v>
      </c>
      <c r="T497" s="31" t="s">
        <v>12</v>
      </c>
      <c r="U497" s="2" t="s">
        <v>13</v>
      </c>
      <c r="V497" s="5">
        <v>0.071</v>
      </c>
      <c r="W497" s="5">
        <v>0.028</v>
      </c>
      <c r="X497" s="5">
        <v>0.029</v>
      </c>
      <c r="Y497" s="5">
        <v>0.031</v>
      </c>
      <c r="Z497" s="5">
        <v>2732</v>
      </c>
      <c r="AA497" s="5">
        <v>193</v>
      </c>
      <c r="AB497" s="5">
        <v>1480</v>
      </c>
      <c r="AC497" s="5">
        <v>42</v>
      </c>
      <c r="AD497" s="5">
        <v>2401</v>
      </c>
      <c r="AE497" s="5">
        <v>71</v>
      </c>
      <c r="AF497" s="5">
        <v>2900</v>
      </c>
      <c r="AG497" s="5">
        <v>89</v>
      </c>
      <c r="AH497" s="5">
        <v>440</v>
      </c>
      <c r="AI497" s="15">
        <v>1330</v>
      </c>
      <c r="AJ497" s="15">
        <v>692</v>
      </c>
      <c r="AK497" s="15">
        <v>1124</v>
      </c>
      <c r="AL497" s="15">
        <v>1359</v>
      </c>
      <c r="AM497" s="6">
        <v>33.138191719407</v>
      </c>
      <c r="AN497" s="6">
        <v>11.8207307158296</v>
      </c>
      <c r="AO497" s="6">
        <v>124.960279739983</v>
      </c>
      <c r="AP497" s="2" t="s">
        <v>14</v>
      </c>
      <c r="AQ497" s="2" t="s">
        <v>14</v>
      </c>
      <c r="AR497" s="2" t="s">
        <v>14</v>
      </c>
      <c r="AS497" s="2">
        <v>2003</v>
      </c>
      <c r="AT497" s="2">
        <v>2009</v>
      </c>
    </row>
    <row r="498" spans="1:46" ht="12.75">
      <c r="A498" s="2" t="s">
        <v>140</v>
      </c>
      <c r="C498" s="48" t="s">
        <v>816</v>
      </c>
      <c r="D498" s="2" t="s">
        <v>819</v>
      </c>
      <c r="E498" s="2" t="s">
        <v>119</v>
      </c>
      <c r="F498" s="2" t="s">
        <v>14</v>
      </c>
      <c r="G498" s="2">
        <v>0</v>
      </c>
      <c r="H498" s="2">
        <v>8</v>
      </c>
      <c r="I498" s="2">
        <v>0</v>
      </c>
      <c r="J498" s="2">
        <v>8</v>
      </c>
      <c r="K498" s="2">
        <v>0</v>
      </c>
      <c r="L498" s="2">
        <v>8</v>
      </c>
      <c r="M498" s="2">
        <v>-117.984603</v>
      </c>
      <c r="N498" s="2">
        <v>33.575269</v>
      </c>
      <c r="O498" s="2">
        <v>-56</v>
      </c>
      <c r="P498" s="2" t="s">
        <v>11</v>
      </c>
      <c r="Q498" s="2" t="s">
        <v>796</v>
      </c>
      <c r="R498" s="2">
        <v>22</v>
      </c>
      <c r="S498" s="2" t="str">
        <f t="shared" si="25"/>
        <v>PT4369-22</v>
      </c>
      <c r="T498" s="31" t="s">
        <v>12</v>
      </c>
      <c r="U498" s="2" t="s">
        <v>13</v>
      </c>
      <c r="V498" s="5">
        <v>0.081</v>
      </c>
      <c r="W498" s="5">
        <v>0.032</v>
      </c>
      <c r="X498" s="5">
        <v>0.042</v>
      </c>
      <c r="Y498" s="5">
        <v>0.035</v>
      </c>
      <c r="Z498" s="5">
        <v>2755</v>
      </c>
      <c r="AA498" s="5">
        <v>223</v>
      </c>
      <c r="AB498" s="5">
        <v>1539</v>
      </c>
      <c r="AC498" s="5">
        <v>49</v>
      </c>
      <c r="AD498" s="5">
        <v>1763</v>
      </c>
      <c r="AE498" s="5">
        <v>74</v>
      </c>
      <c r="AF498" s="5">
        <v>2128</v>
      </c>
      <c r="AG498" s="5">
        <v>74</v>
      </c>
      <c r="AH498" s="5">
        <v>376</v>
      </c>
      <c r="AI498" s="15">
        <v>1584</v>
      </c>
      <c r="AJ498" s="15">
        <v>845</v>
      </c>
      <c r="AK498" s="15">
        <v>977</v>
      </c>
      <c r="AL498" s="15">
        <v>1171</v>
      </c>
      <c r="AM498" s="6">
        <v>52.4559171978264</v>
      </c>
      <c r="AN498" s="6">
        <v>20.4700796033557</v>
      </c>
      <c r="AO498" s="6">
        <v>180.892534586123</v>
      </c>
      <c r="AP498" s="2" t="s">
        <v>14</v>
      </c>
      <c r="AQ498" s="2" t="s">
        <v>14</v>
      </c>
      <c r="AR498" s="2" t="s">
        <v>14</v>
      </c>
      <c r="AS498" s="2">
        <v>2003</v>
      </c>
      <c r="AT498" s="2">
        <v>2009</v>
      </c>
    </row>
    <row r="499" spans="1:46" ht="12.75">
      <c r="A499" s="2" t="s">
        <v>141</v>
      </c>
      <c r="C499" s="48" t="s">
        <v>816</v>
      </c>
      <c r="D499" s="2" t="s">
        <v>819</v>
      </c>
      <c r="E499" s="2" t="s">
        <v>119</v>
      </c>
      <c r="F499" s="2" t="s">
        <v>14</v>
      </c>
      <c r="G499" s="2">
        <v>0</v>
      </c>
      <c r="H499" s="2">
        <v>8</v>
      </c>
      <c r="I499" s="2">
        <v>0</v>
      </c>
      <c r="J499" s="2">
        <v>8</v>
      </c>
      <c r="K499" s="2">
        <v>0</v>
      </c>
      <c r="L499" s="2">
        <v>8</v>
      </c>
      <c r="M499" s="2">
        <v>-117.984603</v>
      </c>
      <c r="N499" s="2">
        <v>33.575269</v>
      </c>
      <c r="O499" s="2">
        <v>-56</v>
      </c>
      <c r="P499" s="2" t="s">
        <v>11</v>
      </c>
      <c r="Q499" s="2" t="s">
        <v>796</v>
      </c>
      <c r="R499" s="2">
        <v>23</v>
      </c>
      <c r="S499" s="2" t="str">
        <f t="shared" si="25"/>
        <v>PT4369-23</v>
      </c>
      <c r="T499" s="31" t="s">
        <v>12</v>
      </c>
      <c r="U499" s="2" t="s">
        <v>13</v>
      </c>
      <c r="V499" s="5">
        <v>0.082</v>
      </c>
      <c r="W499" s="5">
        <v>0.03</v>
      </c>
      <c r="X499" s="5">
        <v>0.075</v>
      </c>
      <c r="Y499" s="5">
        <v>0.038</v>
      </c>
      <c r="Z499" s="5">
        <v>2273</v>
      </c>
      <c r="AA499" s="5">
        <v>186</v>
      </c>
      <c r="AB499" s="5">
        <v>1243</v>
      </c>
      <c r="AC499" s="5">
        <v>37</v>
      </c>
      <c r="AD499" s="5">
        <v>975</v>
      </c>
      <c r="AE499" s="5">
        <v>73</v>
      </c>
      <c r="AF499" s="5">
        <v>1213</v>
      </c>
      <c r="AG499" s="5">
        <v>46</v>
      </c>
      <c r="AH499" s="5">
        <v>341</v>
      </c>
      <c r="AI499" s="15">
        <v>1442</v>
      </c>
      <c r="AJ499" s="15">
        <v>751</v>
      </c>
      <c r="AK499" s="15">
        <v>615</v>
      </c>
      <c r="AL499" s="15">
        <v>738</v>
      </c>
      <c r="AM499" s="6">
        <v>54.7773059630601</v>
      </c>
      <c r="AN499" s="6">
        <v>21.5445294225498</v>
      </c>
      <c r="AO499" s="6">
        <v>186.722466688382</v>
      </c>
      <c r="AP499" s="2" t="s">
        <v>14</v>
      </c>
      <c r="AQ499" s="2" t="s">
        <v>14</v>
      </c>
      <c r="AR499" s="2" t="s">
        <v>14</v>
      </c>
      <c r="AS499" s="2">
        <v>2003</v>
      </c>
      <c r="AT499" s="2">
        <v>2009</v>
      </c>
    </row>
    <row r="500" spans="1:46" ht="12.75">
      <c r="A500" s="2" t="s">
        <v>142</v>
      </c>
      <c r="C500" s="48" t="s">
        <v>816</v>
      </c>
      <c r="D500" s="2" t="s">
        <v>819</v>
      </c>
      <c r="E500" s="2" t="s">
        <v>119</v>
      </c>
      <c r="F500" s="2" t="s">
        <v>14</v>
      </c>
      <c r="G500" s="2">
        <v>0</v>
      </c>
      <c r="H500" s="2">
        <v>8</v>
      </c>
      <c r="I500" s="2">
        <v>0</v>
      </c>
      <c r="J500" s="2">
        <v>8</v>
      </c>
      <c r="K500" s="2">
        <v>0</v>
      </c>
      <c r="L500" s="2">
        <v>8</v>
      </c>
      <c r="M500" s="2">
        <v>-117.984603</v>
      </c>
      <c r="N500" s="2">
        <v>33.575269</v>
      </c>
      <c r="O500" s="2">
        <v>-56</v>
      </c>
      <c r="P500" s="2" t="s">
        <v>11</v>
      </c>
      <c r="Q500" s="2" t="s">
        <v>796</v>
      </c>
      <c r="R500" s="2">
        <v>24</v>
      </c>
      <c r="S500" s="2" t="str">
        <f t="shared" si="25"/>
        <v>PT4369-24</v>
      </c>
      <c r="T500" s="31" t="s">
        <v>12</v>
      </c>
      <c r="U500" s="2" t="s">
        <v>13</v>
      </c>
      <c r="V500" s="5">
        <v>0.07</v>
      </c>
      <c r="W500" s="5">
        <v>0.025</v>
      </c>
      <c r="X500" s="5">
        <v>0.052</v>
      </c>
      <c r="Y500" s="5">
        <v>0.031</v>
      </c>
      <c r="Z500" s="5">
        <v>2314</v>
      </c>
      <c r="AA500" s="5">
        <v>162</v>
      </c>
      <c r="AB500" s="5">
        <v>1363</v>
      </c>
      <c r="AC500" s="5">
        <v>34</v>
      </c>
      <c r="AD500" s="5">
        <v>1136</v>
      </c>
      <c r="AE500" s="5">
        <v>60</v>
      </c>
      <c r="AF500" s="5">
        <v>1273</v>
      </c>
      <c r="AG500" s="5">
        <v>40</v>
      </c>
      <c r="AH500" s="5">
        <v>396</v>
      </c>
      <c r="AI500" s="15">
        <v>1251</v>
      </c>
      <c r="AJ500" s="15">
        <v>706</v>
      </c>
      <c r="AK500" s="15">
        <v>604</v>
      </c>
      <c r="AL500" s="15">
        <v>663</v>
      </c>
      <c r="AM500" s="6">
        <v>31.5358543862213</v>
      </c>
      <c r="AN500" s="6">
        <v>11.1430526837601</v>
      </c>
      <c r="AO500" s="6">
        <v>120.298589311441</v>
      </c>
      <c r="AP500" s="2" t="s">
        <v>14</v>
      </c>
      <c r="AQ500" s="2" t="s">
        <v>14</v>
      </c>
      <c r="AR500" s="2" t="s">
        <v>14</v>
      </c>
      <c r="AS500" s="2">
        <v>2003</v>
      </c>
      <c r="AT500" s="2">
        <v>2009</v>
      </c>
    </row>
    <row r="501" spans="1:46" ht="12.75">
      <c r="A501" s="2" t="s">
        <v>143</v>
      </c>
      <c r="C501" s="48" t="s">
        <v>816</v>
      </c>
      <c r="D501" s="2" t="s">
        <v>819</v>
      </c>
      <c r="E501" s="2" t="s">
        <v>119</v>
      </c>
      <c r="F501" s="2" t="s">
        <v>14</v>
      </c>
      <c r="G501" s="2">
        <v>0</v>
      </c>
      <c r="H501" s="2">
        <v>8</v>
      </c>
      <c r="I501" s="2">
        <v>0</v>
      </c>
      <c r="J501" s="2">
        <v>8</v>
      </c>
      <c r="K501" s="2">
        <v>0</v>
      </c>
      <c r="L501" s="2">
        <v>8</v>
      </c>
      <c r="M501" s="2">
        <v>-117.984603</v>
      </c>
      <c r="N501" s="2">
        <v>33.575269</v>
      </c>
      <c r="O501" s="2">
        <v>-56</v>
      </c>
      <c r="P501" s="2" t="s">
        <v>11</v>
      </c>
      <c r="Q501" s="2" t="s">
        <v>796</v>
      </c>
      <c r="R501" s="2">
        <v>25</v>
      </c>
      <c r="S501" s="2" t="str">
        <f t="shared" si="25"/>
        <v>PT4369-25</v>
      </c>
      <c r="T501" s="31" t="s">
        <v>12</v>
      </c>
      <c r="U501" s="2" t="s">
        <v>13</v>
      </c>
      <c r="V501" s="5">
        <v>0.07</v>
      </c>
      <c r="W501" s="5">
        <v>0.024</v>
      </c>
      <c r="X501" s="5">
        <v>0.048</v>
      </c>
      <c r="Y501" s="5">
        <v>0.024</v>
      </c>
      <c r="Z501" s="5">
        <v>1775</v>
      </c>
      <c r="AA501" s="5">
        <v>125</v>
      </c>
      <c r="AB501" s="5">
        <v>928</v>
      </c>
      <c r="AC501" s="5">
        <v>22</v>
      </c>
      <c r="AD501" s="5">
        <v>953</v>
      </c>
      <c r="AE501" s="5">
        <v>46</v>
      </c>
      <c r="AF501" s="5">
        <v>1123</v>
      </c>
      <c r="AG501" s="5">
        <v>27</v>
      </c>
      <c r="AH501" s="5">
        <v>394</v>
      </c>
      <c r="AI501" s="15">
        <v>964</v>
      </c>
      <c r="AJ501" s="15">
        <v>482</v>
      </c>
      <c r="AK501" s="15">
        <v>507</v>
      </c>
      <c r="AL501" s="15">
        <v>584</v>
      </c>
      <c r="AM501" s="6">
        <v>31.5358543862213</v>
      </c>
      <c r="AN501" s="6">
        <v>11.1430526837601</v>
      </c>
      <c r="AO501" s="6">
        <v>120.298589311441</v>
      </c>
      <c r="AP501" s="2" t="s">
        <v>14</v>
      </c>
      <c r="AQ501" s="2" t="s">
        <v>14</v>
      </c>
      <c r="AR501" s="2" t="s">
        <v>14</v>
      </c>
      <c r="AS501" s="2">
        <v>2003</v>
      </c>
      <c r="AT501" s="2">
        <v>2009</v>
      </c>
    </row>
    <row r="502" spans="1:46" s="58" customFormat="1" ht="12.75">
      <c r="A502" s="50" t="s">
        <v>382</v>
      </c>
      <c r="B502" s="51" t="s">
        <v>14</v>
      </c>
      <c r="C502" s="52" t="s">
        <v>816</v>
      </c>
      <c r="D502" s="50" t="s">
        <v>834</v>
      </c>
      <c r="E502" s="50" t="s">
        <v>67</v>
      </c>
      <c r="F502" s="50" t="s">
        <v>14</v>
      </c>
      <c r="G502" s="50">
        <v>0</v>
      </c>
      <c r="H502" s="50" t="s">
        <v>14</v>
      </c>
      <c r="I502" s="50">
        <v>0</v>
      </c>
      <c r="J502" s="50" t="s">
        <v>14</v>
      </c>
      <c r="K502" s="50">
        <v>0</v>
      </c>
      <c r="L502" s="50" t="s">
        <v>14</v>
      </c>
      <c r="M502" s="50">
        <v>-118.423747</v>
      </c>
      <c r="N502" s="50">
        <v>33.742965</v>
      </c>
      <c r="O502" s="50">
        <v>-41</v>
      </c>
      <c r="P502" s="50" t="s">
        <v>11</v>
      </c>
      <c r="Q502" s="50" t="s">
        <v>796</v>
      </c>
      <c r="R502" s="50">
        <v>26</v>
      </c>
      <c r="S502" s="50" t="str">
        <f t="shared" si="25"/>
        <v>PT4326-26</v>
      </c>
      <c r="T502" s="53" t="s">
        <v>12</v>
      </c>
      <c r="U502" s="50" t="s">
        <v>364</v>
      </c>
      <c r="V502" s="54">
        <v>0.069</v>
      </c>
      <c r="W502" s="54">
        <v>0.019</v>
      </c>
      <c r="X502" s="54">
        <v>0.04</v>
      </c>
      <c r="Y502" s="54">
        <v>0.022</v>
      </c>
      <c r="Z502" s="55">
        <v>1193</v>
      </c>
      <c r="AA502" s="55">
        <v>82</v>
      </c>
      <c r="AB502" s="55">
        <v>1225</v>
      </c>
      <c r="AC502" s="55">
        <v>23</v>
      </c>
      <c r="AD502" s="55">
        <v>799</v>
      </c>
      <c r="AE502" s="55">
        <v>32</v>
      </c>
      <c r="AF502" s="55">
        <v>857</v>
      </c>
      <c r="AG502" s="55">
        <v>19</v>
      </c>
      <c r="AH502" s="55">
        <v>434</v>
      </c>
      <c r="AI502" s="56">
        <f>((Z502+AA502)/AH502)*200</f>
        <v>587.557603686636</v>
      </c>
      <c r="AJ502" s="56">
        <f>((AB502+AC502)/AH502)*200</f>
        <v>575.1152073732719</v>
      </c>
      <c r="AK502" s="56">
        <f>((AD502+AE502)/AH502)*200</f>
        <v>382.94930875576034</v>
      </c>
      <c r="AL502" s="56">
        <f>((AF502+AG502)/AH502)*200</f>
        <v>403.68663594470047</v>
      </c>
      <c r="AM502" s="57" t="s">
        <v>14</v>
      </c>
      <c r="AN502" s="57" t="s">
        <v>14</v>
      </c>
      <c r="AO502" s="57" t="s">
        <v>14</v>
      </c>
      <c r="AP502" s="50">
        <v>2003</v>
      </c>
      <c r="AQ502" s="50">
        <v>2009</v>
      </c>
      <c r="AR502" s="50">
        <v>2003</v>
      </c>
      <c r="AS502" s="50">
        <v>2003</v>
      </c>
      <c r="AT502" s="50">
        <v>2009</v>
      </c>
    </row>
    <row r="503" spans="1:46" s="58" customFormat="1" ht="12.75">
      <c r="A503" s="50" t="s">
        <v>383</v>
      </c>
      <c r="B503" s="51" t="s">
        <v>14</v>
      </c>
      <c r="C503" s="52" t="s">
        <v>816</v>
      </c>
      <c r="D503" s="50" t="s">
        <v>834</v>
      </c>
      <c r="E503" s="50" t="s">
        <v>67</v>
      </c>
      <c r="F503" s="50" t="s">
        <v>14</v>
      </c>
      <c r="G503" s="50">
        <v>0</v>
      </c>
      <c r="H503" s="50" t="s">
        <v>14</v>
      </c>
      <c r="I503" s="50">
        <v>0</v>
      </c>
      <c r="J503" s="50" t="s">
        <v>14</v>
      </c>
      <c r="K503" s="50">
        <v>0</v>
      </c>
      <c r="L503" s="50" t="s">
        <v>14</v>
      </c>
      <c r="M503" s="50">
        <v>-118.423747</v>
      </c>
      <c r="N503" s="50">
        <v>33.742965</v>
      </c>
      <c r="O503" s="50">
        <v>-41</v>
      </c>
      <c r="P503" s="50" t="s">
        <v>11</v>
      </c>
      <c r="Q503" s="50" t="s">
        <v>796</v>
      </c>
      <c r="R503" s="50">
        <v>26</v>
      </c>
      <c r="S503" s="50" t="str">
        <f t="shared" si="25"/>
        <v>PT4326-26</v>
      </c>
      <c r="T503" s="53" t="s">
        <v>12</v>
      </c>
      <c r="U503" s="50" t="s">
        <v>364</v>
      </c>
      <c r="V503" s="54">
        <v>0.054</v>
      </c>
      <c r="W503" s="54">
        <v>0.021</v>
      </c>
      <c r="X503" s="54">
        <v>0.026</v>
      </c>
      <c r="Y503" s="54">
        <v>0.026</v>
      </c>
      <c r="Z503" s="55">
        <v>2292</v>
      </c>
      <c r="AA503" s="55">
        <v>124</v>
      </c>
      <c r="AB503" s="55">
        <v>1404</v>
      </c>
      <c r="AC503" s="55">
        <v>29</v>
      </c>
      <c r="AD503" s="55">
        <v>1947</v>
      </c>
      <c r="AE503" s="55">
        <v>50</v>
      </c>
      <c r="AF503" s="55">
        <v>2553</v>
      </c>
      <c r="AG503" s="55">
        <v>65</v>
      </c>
      <c r="AH503" s="55">
        <v>416</v>
      </c>
      <c r="AI503" s="56">
        <f>((Z503+AA503)/AH503)*200</f>
        <v>1161.5384615384614</v>
      </c>
      <c r="AJ503" s="56">
        <f>((AB503+AC503)/AH503)*200</f>
        <v>688.9423076923076</v>
      </c>
      <c r="AK503" s="56">
        <f>((AD503+AE503)/AH503)*200</f>
        <v>960.0961538461538</v>
      </c>
      <c r="AL503" s="56">
        <f>((AF503+AG503)/AH503)*200</f>
        <v>1258.6538461538462</v>
      </c>
      <c r="AM503" s="57" t="s">
        <v>14</v>
      </c>
      <c r="AN503" s="57" t="s">
        <v>14</v>
      </c>
      <c r="AO503" s="57" t="s">
        <v>14</v>
      </c>
      <c r="AP503" s="50">
        <v>2003</v>
      </c>
      <c r="AQ503" s="50">
        <v>2009</v>
      </c>
      <c r="AR503" s="50">
        <v>2003</v>
      </c>
      <c r="AS503" s="50">
        <v>2003</v>
      </c>
      <c r="AT503" s="50">
        <v>2009</v>
      </c>
    </row>
    <row r="504" spans="1:46" ht="12.75">
      <c r="A504" s="4" t="s">
        <v>385</v>
      </c>
      <c r="B504" s="2"/>
      <c r="C504" s="48" t="s">
        <v>815</v>
      </c>
      <c r="D504" s="4" t="s">
        <v>265</v>
      </c>
      <c r="E504" s="19" t="s">
        <v>845</v>
      </c>
      <c r="F504" s="5" t="s">
        <v>793</v>
      </c>
      <c r="G504" s="19">
        <v>0</v>
      </c>
      <c r="H504" s="19">
        <v>2</v>
      </c>
      <c r="I504" s="19">
        <v>0</v>
      </c>
      <c r="J504" s="19">
        <v>2</v>
      </c>
      <c r="K504" s="19">
        <v>0</v>
      </c>
      <c r="L504" s="19">
        <v>4</v>
      </c>
      <c r="M504" s="46">
        <v>-118.041583</v>
      </c>
      <c r="N504" s="46">
        <v>33.588467</v>
      </c>
      <c r="O504" s="2">
        <v>-50</v>
      </c>
      <c r="P504" s="2" t="s">
        <v>263</v>
      </c>
      <c r="Q504" s="2" t="s">
        <v>374</v>
      </c>
      <c r="R504" s="4">
        <v>1355</v>
      </c>
      <c r="S504" s="2" t="str">
        <f aca="true" t="shared" si="26" ref="S504:S567">CONCATENATE(E504,"-",R504)</f>
        <v>OC-50-BC3-0-2 cm-1355</v>
      </c>
      <c r="T504" s="31" t="s">
        <v>386</v>
      </c>
      <c r="U504" s="2" t="s">
        <v>13</v>
      </c>
      <c r="V504" s="11">
        <v>0.36623900151168653</v>
      </c>
      <c r="W504" s="20">
        <v>0.11776459415123894</v>
      </c>
      <c r="X504" s="20">
        <v>0.5072207126064787</v>
      </c>
      <c r="Y504" s="20">
        <v>0.24457618814306714</v>
      </c>
      <c r="Z504" s="23">
        <v>25799</v>
      </c>
      <c r="AA504" s="23">
        <v>9448.6</v>
      </c>
      <c r="AB504" s="23">
        <v>8107.7</v>
      </c>
      <c r="AC504" s="23">
        <v>954.8</v>
      </c>
      <c r="AD504" s="23">
        <v>3275.3</v>
      </c>
      <c r="AE504" s="23">
        <v>1661.3</v>
      </c>
      <c r="AF504" s="23">
        <v>10205</v>
      </c>
      <c r="AG504" s="23">
        <v>2495.9</v>
      </c>
      <c r="AH504" s="23">
        <v>2380.6</v>
      </c>
      <c r="AI504" s="21">
        <v>2961.2366630261276</v>
      </c>
      <c r="AJ504" s="21">
        <v>761.3626816768882</v>
      </c>
      <c r="AK504" s="21">
        <v>414.7357808955726</v>
      </c>
      <c r="AL504" s="21">
        <v>1067.0335209611023</v>
      </c>
      <c r="AM504" s="6">
        <v>9146.96374961993</v>
      </c>
      <c r="AN504" s="6">
        <v>6970.77949838761</v>
      </c>
      <c r="AO504" s="6">
        <v>11894.953307732</v>
      </c>
      <c r="AP504" s="2" t="s">
        <v>14</v>
      </c>
      <c r="AQ504" s="2" t="s">
        <v>14</v>
      </c>
      <c r="AR504" s="2" t="s">
        <v>14</v>
      </c>
      <c r="AS504" s="2">
        <v>2012</v>
      </c>
      <c r="AT504" s="2">
        <v>2014</v>
      </c>
    </row>
    <row r="505" spans="1:46" ht="12.75">
      <c r="A505" s="4" t="s">
        <v>387</v>
      </c>
      <c r="B505" s="2"/>
      <c r="C505" s="48" t="s">
        <v>815</v>
      </c>
      <c r="D505" s="4" t="s">
        <v>265</v>
      </c>
      <c r="E505" s="19" t="s">
        <v>845</v>
      </c>
      <c r="F505" s="5" t="s">
        <v>793</v>
      </c>
      <c r="G505" s="19">
        <v>0</v>
      </c>
      <c r="H505" s="19">
        <v>2</v>
      </c>
      <c r="I505" s="19">
        <v>0</v>
      </c>
      <c r="J505" s="19">
        <v>2</v>
      </c>
      <c r="K505" s="19">
        <v>0</v>
      </c>
      <c r="L505" s="19">
        <v>4</v>
      </c>
      <c r="M505" s="46">
        <v>-118.041583</v>
      </c>
      <c r="N505" s="46">
        <v>33.588467</v>
      </c>
      <c r="O505" s="2">
        <v>-50</v>
      </c>
      <c r="P505" s="2" t="s">
        <v>263</v>
      </c>
      <c r="Q505" s="2" t="s">
        <v>374</v>
      </c>
      <c r="R505" s="4">
        <v>1356</v>
      </c>
      <c r="S505" s="2" t="str">
        <f t="shared" si="26"/>
        <v>OC-50-BC3-0-2 cm-1356</v>
      </c>
      <c r="T505" s="31" t="s">
        <v>386</v>
      </c>
      <c r="U505" s="2" t="s">
        <v>13</v>
      </c>
      <c r="V505" s="11">
        <v>0.06825082694863023</v>
      </c>
      <c r="W505" s="20">
        <v>0.03725515058444516</v>
      </c>
      <c r="X505" s="20">
        <v>0.041558499812168144</v>
      </c>
      <c r="Y505" s="20">
        <v>0.04687599036572225</v>
      </c>
      <c r="Z505" s="23">
        <v>70742</v>
      </c>
      <c r="AA505" s="23">
        <v>4828.2</v>
      </c>
      <c r="AB505" s="23">
        <v>21293.7</v>
      </c>
      <c r="AC505" s="23">
        <v>793.3</v>
      </c>
      <c r="AD505" s="23">
        <v>17835.1</v>
      </c>
      <c r="AE505" s="23">
        <v>741.2</v>
      </c>
      <c r="AF505" s="23">
        <v>25243.2</v>
      </c>
      <c r="AG505" s="23">
        <v>1183.3</v>
      </c>
      <c r="AH505" s="23">
        <v>2851.7</v>
      </c>
      <c r="AI505" s="21">
        <v>5300.010520040678</v>
      </c>
      <c r="AJ505" s="21">
        <v>1549.0409229582356</v>
      </c>
      <c r="AK505" s="21">
        <v>1302.8228775817934</v>
      </c>
      <c r="AL505" s="21">
        <v>1853.3856997580394</v>
      </c>
      <c r="AM505" s="6">
        <v>21.0435183744084</v>
      </c>
      <c r="AN505" s="6">
        <v>10.5791315014006</v>
      </c>
      <c r="AO505" s="6">
        <v>41.51678381455</v>
      </c>
      <c r="AP505" s="2" t="s">
        <v>14</v>
      </c>
      <c r="AQ505" s="2" t="s">
        <v>14</v>
      </c>
      <c r="AR505" s="2" t="s">
        <v>14</v>
      </c>
      <c r="AS505" s="2">
        <v>2012</v>
      </c>
      <c r="AT505" s="2">
        <v>2014</v>
      </c>
    </row>
    <row r="506" spans="1:46" ht="12.75">
      <c r="A506" s="4" t="s">
        <v>388</v>
      </c>
      <c r="B506" s="2"/>
      <c r="C506" s="48" t="s">
        <v>815</v>
      </c>
      <c r="D506" s="4" t="s">
        <v>265</v>
      </c>
      <c r="E506" s="19" t="s">
        <v>845</v>
      </c>
      <c r="F506" s="5" t="s">
        <v>793</v>
      </c>
      <c r="G506" s="19">
        <v>0</v>
      </c>
      <c r="H506" s="19">
        <v>2</v>
      </c>
      <c r="I506" s="19">
        <v>0</v>
      </c>
      <c r="J506" s="19">
        <v>2</v>
      </c>
      <c r="K506" s="19">
        <v>0</v>
      </c>
      <c r="L506" s="19">
        <v>4</v>
      </c>
      <c r="M506" s="46">
        <v>-118.041583</v>
      </c>
      <c r="N506" s="46">
        <v>33.588467</v>
      </c>
      <c r="O506" s="2">
        <v>-50</v>
      </c>
      <c r="P506" s="2" t="s">
        <v>263</v>
      </c>
      <c r="Q506" s="2" t="s">
        <v>374</v>
      </c>
      <c r="R506" s="4">
        <v>1357</v>
      </c>
      <c r="S506" s="2" t="str">
        <f t="shared" si="26"/>
        <v>OC-50-BC3-0-2 cm-1357</v>
      </c>
      <c r="T506" s="31" t="s">
        <v>386</v>
      </c>
      <c r="U506" s="2" t="s">
        <v>13</v>
      </c>
      <c r="V506" s="11">
        <v>0.06290382493589204</v>
      </c>
      <c r="W506" s="20">
        <v>0.034864353161098594</v>
      </c>
      <c r="X506" s="20">
        <v>0.04263906739723556</v>
      </c>
      <c r="Y506" s="20">
        <v>0.0407262337350328</v>
      </c>
      <c r="Z506" s="23">
        <v>72416.9</v>
      </c>
      <c r="AA506" s="23">
        <v>4555.3</v>
      </c>
      <c r="AB506" s="23">
        <v>16690.4</v>
      </c>
      <c r="AC506" s="23">
        <v>581.9</v>
      </c>
      <c r="AD506" s="23">
        <v>13304.7</v>
      </c>
      <c r="AE506" s="23">
        <v>567.3</v>
      </c>
      <c r="AF506" s="23">
        <v>23309.3</v>
      </c>
      <c r="AG506" s="23">
        <v>949.3</v>
      </c>
      <c r="AH506" s="23">
        <v>2776.7</v>
      </c>
      <c r="AI506" s="21">
        <v>5544.149530017647</v>
      </c>
      <c r="AJ506" s="21">
        <v>1244.0883062628302</v>
      </c>
      <c r="AK506" s="21">
        <v>999.1716786113013</v>
      </c>
      <c r="AL506" s="21">
        <v>1747.2971512947022</v>
      </c>
      <c r="AM506" s="6">
        <v>13.6751237422928</v>
      </c>
      <c r="AN506" s="6">
        <v>6.73318067570044</v>
      </c>
      <c r="AO506" s="6">
        <v>27.4243509597962</v>
      </c>
      <c r="AP506" s="2" t="s">
        <v>14</v>
      </c>
      <c r="AQ506" s="2" t="s">
        <v>14</v>
      </c>
      <c r="AR506" s="2" t="s">
        <v>14</v>
      </c>
      <c r="AS506" s="2">
        <v>2012</v>
      </c>
      <c r="AT506" s="2">
        <v>2014</v>
      </c>
    </row>
    <row r="507" spans="1:46" ht="12.75">
      <c r="A507" s="4" t="s">
        <v>389</v>
      </c>
      <c r="B507" s="2"/>
      <c r="C507" s="48" t="s">
        <v>815</v>
      </c>
      <c r="D507" s="4" t="s">
        <v>265</v>
      </c>
      <c r="E507" s="19" t="s">
        <v>858</v>
      </c>
      <c r="F507" s="5" t="s">
        <v>793</v>
      </c>
      <c r="G507" s="19">
        <v>0</v>
      </c>
      <c r="H507" s="19">
        <v>2</v>
      </c>
      <c r="I507" s="19">
        <v>0</v>
      </c>
      <c r="J507" s="19">
        <v>2</v>
      </c>
      <c r="K507" s="19">
        <v>0</v>
      </c>
      <c r="L507" s="19">
        <v>4</v>
      </c>
      <c r="M507" s="46">
        <v>-118.041583</v>
      </c>
      <c r="N507" s="46">
        <v>33.588467</v>
      </c>
      <c r="O507" s="2">
        <v>-50</v>
      </c>
      <c r="P507" s="2" t="s">
        <v>263</v>
      </c>
      <c r="Q507" s="2" t="s">
        <v>374</v>
      </c>
      <c r="R507" s="4">
        <v>1359</v>
      </c>
      <c r="S507" s="2" t="str">
        <f t="shared" si="26"/>
        <v>OC-50-BC2-0-2 cm-1359</v>
      </c>
      <c r="T507" s="31" t="s">
        <v>386</v>
      </c>
      <c r="U507" s="2" t="s">
        <v>13</v>
      </c>
      <c r="V507" s="11">
        <v>0.10194745378611916</v>
      </c>
      <c r="W507" s="20">
        <v>0.051735781468685474</v>
      </c>
      <c r="X507" s="20">
        <v>0.1039106702225767</v>
      </c>
      <c r="Y507" s="20">
        <v>0.0699075899669107</v>
      </c>
      <c r="Z507" s="23">
        <v>35389.8</v>
      </c>
      <c r="AA507" s="23">
        <v>3607.9</v>
      </c>
      <c r="AB507" s="23">
        <v>10217.3</v>
      </c>
      <c r="AC507" s="23">
        <v>528.6</v>
      </c>
      <c r="AD507" s="23">
        <v>8024.2</v>
      </c>
      <c r="AE507" s="23">
        <v>833.8</v>
      </c>
      <c r="AF507" s="23">
        <v>11665.4</v>
      </c>
      <c r="AG507" s="23">
        <v>815.5</v>
      </c>
      <c r="AH507" s="23">
        <v>4169</v>
      </c>
      <c r="AI507" s="21">
        <v>1870.841928520029</v>
      </c>
      <c r="AJ507" s="21">
        <v>515.5145118733509</v>
      </c>
      <c r="AK507" s="21">
        <v>424.94603022307507</v>
      </c>
      <c r="AL507" s="21">
        <v>598.7479011753418</v>
      </c>
      <c r="AM507" s="6">
        <v>115.444283920979</v>
      </c>
      <c r="AN507" s="6">
        <v>66.4648006528653</v>
      </c>
      <c r="AO507" s="6">
        <v>195.742846846163</v>
      </c>
      <c r="AP507" s="2" t="s">
        <v>14</v>
      </c>
      <c r="AQ507" s="2" t="s">
        <v>14</v>
      </c>
      <c r="AR507" s="2" t="s">
        <v>14</v>
      </c>
      <c r="AS507" s="2">
        <v>2012</v>
      </c>
      <c r="AT507" s="2">
        <v>2014</v>
      </c>
    </row>
    <row r="508" spans="1:47" ht="12.75">
      <c r="A508" s="4" t="s">
        <v>390</v>
      </c>
      <c r="B508" s="2"/>
      <c r="C508" s="48" t="s">
        <v>815</v>
      </c>
      <c r="D508" s="4" t="s">
        <v>265</v>
      </c>
      <c r="E508" s="19" t="s">
        <v>858</v>
      </c>
      <c r="F508" s="5" t="s">
        <v>793</v>
      </c>
      <c r="G508" s="19">
        <v>0</v>
      </c>
      <c r="H508" s="19">
        <v>2</v>
      </c>
      <c r="I508" s="19">
        <v>0</v>
      </c>
      <c r="J508" s="19">
        <v>2</v>
      </c>
      <c r="K508" s="19">
        <v>0</v>
      </c>
      <c r="L508" s="19">
        <v>4</v>
      </c>
      <c r="M508" s="46">
        <v>-118.041583</v>
      </c>
      <c r="N508" s="46">
        <v>33.588467</v>
      </c>
      <c r="O508" s="2">
        <v>-50</v>
      </c>
      <c r="P508" s="2" t="s">
        <v>263</v>
      </c>
      <c r="Q508" s="2" t="s">
        <v>374</v>
      </c>
      <c r="R508" s="4">
        <v>1360</v>
      </c>
      <c r="S508" s="2" t="str">
        <f t="shared" si="26"/>
        <v>OC-50-BC2-0-2 cm-1360</v>
      </c>
      <c r="T508" s="31" t="s">
        <v>386</v>
      </c>
      <c r="U508" s="2" t="s">
        <v>13</v>
      </c>
      <c r="V508" s="11">
        <v>0.11568655643421998</v>
      </c>
      <c r="W508" s="20">
        <v>0.048851026374524535</v>
      </c>
      <c r="X508" s="20">
        <v>0.1467964314679643</v>
      </c>
      <c r="Y508" s="20">
        <v>0.05770389536738383</v>
      </c>
      <c r="Z508" s="23">
        <v>31297.5</v>
      </c>
      <c r="AA508" s="23">
        <v>3620.7</v>
      </c>
      <c r="AB508" s="23">
        <v>9543.3</v>
      </c>
      <c r="AC508" s="23">
        <v>466.2</v>
      </c>
      <c r="AD508" s="23">
        <v>6658.2</v>
      </c>
      <c r="AE508" s="23">
        <v>977.4</v>
      </c>
      <c r="AF508" s="23">
        <v>11285.2</v>
      </c>
      <c r="AG508" s="23">
        <v>651.2</v>
      </c>
      <c r="AH508" s="23">
        <v>2425.4</v>
      </c>
      <c r="AI508" s="21">
        <v>2879.37659767461</v>
      </c>
      <c r="AJ508" s="21">
        <v>825.3896264533685</v>
      </c>
      <c r="AK508" s="21">
        <v>629.6363486435226</v>
      </c>
      <c r="AL508" s="21">
        <v>984.283004865177</v>
      </c>
      <c r="AM508" s="6">
        <v>184.006880583564</v>
      </c>
      <c r="AN508" s="6">
        <v>111.288748993691</v>
      </c>
      <c r="AO508" s="6">
        <v>298.566680077015</v>
      </c>
      <c r="AP508" s="2" t="s">
        <v>14</v>
      </c>
      <c r="AQ508" s="2" t="s">
        <v>14</v>
      </c>
      <c r="AR508" s="2" t="s">
        <v>14</v>
      </c>
      <c r="AS508" s="2">
        <v>2012</v>
      </c>
      <c r="AT508" s="2">
        <v>2014</v>
      </c>
      <c r="AU508" s="60"/>
    </row>
    <row r="509" spans="1:46" ht="12.75">
      <c r="A509" s="4" t="s">
        <v>391</v>
      </c>
      <c r="B509" s="2"/>
      <c r="C509" s="48" t="s">
        <v>815</v>
      </c>
      <c r="D509" s="4" t="s">
        <v>265</v>
      </c>
      <c r="E509" s="19" t="s">
        <v>846</v>
      </c>
      <c r="F509" s="5" t="s">
        <v>793</v>
      </c>
      <c r="G509" s="19">
        <v>2</v>
      </c>
      <c r="H509" s="19">
        <v>4</v>
      </c>
      <c r="I509" s="19">
        <v>2</v>
      </c>
      <c r="J509" s="19">
        <v>4</v>
      </c>
      <c r="K509" s="19">
        <v>0</v>
      </c>
      <c r="L509" s="19">
        <v>4</v>
      </c>
      <c r="M509" s="46">
        <v>-118.041583</v>
      </c>
      <c r="N509" s="46">
        <v>33.588467</v>
      </c>
      <c r="O509" s="2">
        <v>-50</v>
      </c>
      <c r="P509" s="2" t="s">
        <v>263</v>
      </c>
      <c r="Q509" s="2" t="s">
        <v>374</v>
      </c>
      <c r="R509" s="4">
        <v>1358</v>
      </c>
      <c r="S509" s="2" t="str">
        <f t="shared" si="26"/>
        <v>OC-50-BC3-2-4 cm-1358</v>
      </c>
      <c r="T509" s="31" t="s">
        <v>386</v>
      </c>
      <c r="U509" s="2" t="s">
        <v>13</v>
      </c>
      <c r="V509" s="11">
        <v>0.11226446787067473</v>
      </c>
      <c r="W509" s="20">
        <v>0.06645558768731354</v>
      </c>
      <c r="X509" s="20">
        <v>0.1602569381536688</v>
      </c>
      <c r="Y509" s="20">
        <v>0.08470982524537465</v>
      </c>
      <c r="Z509" s="23">
        <v>23515.9</v>
      </c>
      <c r="AA509" s="23">
        <v>2640</v>
      </c>
      <c r="AB509" s="23">
        <v>8748.7</v>
      </c>
      <c r="AC509" s="23">
        <v>581.4</v>
      </c>
      <c r="AD509" s="23">
        <v>6071.5</v>
      </c>
      <c r="AE509" s="23">
        <v>973</v>
      </c>
      <c r="AF509" s="23">
        <v>8772.3</v>
      </c>
      <c r="AG509" s="23">
        <v>743.1</v>
      </c>
      <c r="AH509" s="23">
        <v>2553.2</v>
      </c>
      <c r="AI509" s="21">
        <v>2048.872003759988</v>
      </c>
      <c r="AJ509" s="21">
        <v>730.8553971486763</v>
      </c>
      <c r="AK509" s="21">
        <v>551.8173272755757</v>
      </c>
      <c r="AL509" s="21">
        <v>745.3705154316152</v>
      </c>
      <c r="AM509" s="6">
        <v>162.258462850688</v>
      </c>
      <c r="AN509" s="6">
        <v>96.9603504276025</v>
      </c>
      <c r="AO509" s="6">
        <v>266.64252956073</v>
      </c>
      <c r="AP509" s="2" t="s">
        <v>14</v>
      </c>
      <c r="AQ509" s="2" t="s">
        <v>14</v>
      </c>
      <c r="AR509" s="2" t="s">
        <v>14</v>
      </c>
      <c r="AS509" s="2">
        <v>2012</v>
      </c>
      <c r="AT509" s="2">
        <v>2014</v>
      </c>
    </row>
    <row r="510" spans="1:46" ht="12.75">
      <c r="A510" s="4" t="s">
        <v>392</v>
      </c>
      <c r="B510" s="2"/>
      <c r="C510" s="48" t="s">
        <v>815</v>
      </c>
      <c r="D510" s="4" t="s">
        <v>265</v>
      </c>
      <c r="E510" s="19" t="s">
        <v>859</v>
      </c>
      <c r="F510" s="5" t="s">
        <v>793</v>
      </c>
      <c r="G510" s="19">
        <v>2</v>
      </c>
      <c r="H510" s="19">
        <v>4</v>
      </c>
      <c r="I510" s="19">
        <v>2</v>
      </c>
      <c r="J510" s="19">
        <v>4</v>
      </c>
      <c r="K510" s="19">
        <v>0</v>
      </c>
      <c r="L510" s="19">
        <v>4</v>
      </c>
      <c r="M510" s="46">
        <v>-118.041583</v>
      </c>
      <c r="N510" s="46">
        <v>33.588467</v>
      </c>
      <c r="O510" s="2">
        <v>-50</v>
      </c>
      <c r="P510" s="2" t="s">
        <v>263</v>
      </c>
      <c r="Q510" s="2" t="s">
        <v>374</v>
      </c>
      <c r="R510" s="4">
        <v>1361</v>
      </c>
      <c r="S510" s="2" t="str">
        <f t="shared" si="26"/>
        <v>OC-50-BC2-2-4 cm-1361</v>
      </c>
      <c r="T510" s="31" t="s">
        <v>386</v>
      </c>
      <c r="U510" s="2" t="s">
        <v>13</v>
      </c>
      <c r="V510" s="11">
        <v>0.32907217094054353</v>
      </c>
      <c r="W510" s="20">
        <v>0.10975639112223774</v>
      </c>
      <c r="X510" s="20">
        <v>0.4668699592464875</v>
      </c>
      <c r="Y510" s="20">
        <v>0.21600015048342802</v>
      </c>
      <c r="Z510" s="23">
        <v>27527.7</v>
      </c>
      <c r="AA510" s="23">
        <v>9058.6</v>
      </c>
      <c r="AB510" s="23">
        <v>8308.4</v>
      </c>
      <c r="AC510" s="23">
        <v>911.9</v>
      </c>
      <c r="AD510" s="23">
        <v>3508.9</v>
      </c>
      <c r="AE510" s="23">
        <v>1638.2</v>
      </c>
      <c r="AF510" s="23">
        <v>10632.4</v>
      </c>
      <c r="AG510" s="23">
        <v>2296.6</v>
      </c>
      <c r="AH510" s="23">
        <v>2752.8</v>
      </c>
      <c r="AI510" s="21">
        <v>2658.115373437954</v>
      </c>
      <c r="AJ510" s="21">
        <v>669.8852077884335</v>
      </c>
      <c r="AK510" s="21">
        <v>373.95379250217957</v>
      </c>
      <c r="AL510" s="21">
        <v>939.3344957861085</v>
      </c>
      <c r="AM510" s="6">
        <v>6390.95344534392</v>
      </c>
      <c r="AN510" s="6">
        <v>5012.10102754331</v>
      </c>
      <c r="AO510" s="6">
        <v>8167.09820758648</v>
      </c>
      <c r="AP510" s="2" t="s">
        <v>14</v>
      </c>
      <c r="AQ510" s="2" t="s">
        <v>14</v>
      </c>
      <c r="AR510" s="2" t="s">
        <v>14</v>
      </c>
      <c r="AS510" s="2">
        <v>2012</v>
      </c>
      <c r="AT510" s="2">
        <v>2014</v>
      </c>
    </row>
    <row r="511" spans="1:46" ht="12.75">
      <c r="A511" s="4" t="s">
        <v>393</v>
      </c>
      <c r="B511" s="2"/>
      <c r="C511" s="48" t="s">
        <v>815</v>
      </c>
      <c r="D511" s="4" t="s">
        <v>265</v>
      </c>
      <c r="E511" s="19" t="s">
        <v>859</v>
      </c>
      <c r="F511" s="5" t="s">
        <v>793</v>
      </c>
      <c r="G511" s="19">
        <v>2</v>
      </c>
      <c r="H511" s="19">
        <v>4</v>
      </c>
      <c r="I511" s="19">
        <v>2</v>
      </c>
      <c r="J511" s="19">
        <v>4</v>
      </c>
      <c r="K511" s="19">
        <v>0</v>
      </c>
      <c r="L511" s="19">
        <v>4</v>
      </c>
      <c r="M511" s="46">
        <v>-118.041583</v>
      </c>
      <c r="N511" s="46">
        <v>33.588467</v>
      </c>
      <c r="O511" s="2">
        <v>-50</v>
      </c>
      <c r="P511" s="2" t="s">
        <v>263</v>
      </c>
      <c r="Q511" s="2" t="s">
        <v>374</v>
      </c>
      <c r="R511" s="4">
        <v>1362</v>
      </c>
      <c r="S511" s="2" t="str">
        <f t="shared" si="26"/>
        <v>OC-50-BC2-2-4 cm-1362</v>
      </c>
      <c r="T511" s="31" t="s">
        <v>386</v>
      </c>
      <c r="U511" s="2" t="s">
        <v>13</v>
      </c>
      <c r="V511" s="11">
        <v>0.31737755857857747</v>
      </c>
      <c r="W511" s="20">
        <v>0.10026172740084559</v>
      </c>
      <c r="X511" s="20">
        <v>0.36251314994292366</v>
      </c>
      <c r="Y511" s="20">
        <v>0.2058172791538503</v>
      </c>
      <c r="Z511" s="23">
        <v>27676.5</v>
      </c>
      <c r="AA511" s="23">
        <v>8783.9</v>
      </c>
      <c r="AB511" s="23">
        <v>9934</v>
      </c>
      <c r="AC511" s="23">
        <v>996</v>
      </c>
      <c r="AD511" s="23">
        <v>4467.7</v>
      </c>
      <c r="AE511" s="23">
        <v>1619.6</v>
      </c>
      <c r="AF511" s="23">
        <v>11118.6</v>
      </c>
      <c r="AG511" s="23">
        <v>2288.4</v>
      </c>
      <c r="AH511" s="23">
        <v>2954.5</v>
      </c>
      <c r="AI511" s="21">
        <v>2468.12658656287</v>
      </c>
      <c r="AJ511" s="21">
        <v>739.888305973938</v>
      </c>
      <c r="AK511" s="21">
        <v>412.0697241496022</v>
      </c>
      <c r="AL511" s="21">
        <v>907.5647317651042</v>
      </c>
      <c r="AM511" s="6">
        <v>5640.48656004921</v>
      </c>
      <c r="AN511" s="6">
        <v>4476.70910520537</v>
      </c>
      <c r="AO511" s="6">
        <v>7138.36685602541</v>
      </c>
      <c r="AP511" s="2" t="s">
        <v>14</v>
      </c>
      <c r="AQ511" s="2" t="s">
        <v>14</v>
      </c>
      <c r="AR511" s="2" t="s">
        <v>14</v>
      </c>
      <c r="AS511" s="2">
        <v>2012</v>
      </c>
      <c r="AT511" s="2">
        <v>2014</v>
      </c>
    </row>
    <row r="512" spans="1:46" ht="12.75">
      <c r="A512" s="4" t="s">
        <v>394</v>
      </c>
      <c r="B512" s="2"/>
      <c r="C512" s="48" t="s">
        <v>815</v>
      </c>
      <c r="D512" s="4" t="s">
        <v>265</v>
      </c>
      <c r="E512" s="19" t="s">
        <v>859</v>
      </c>
      <c r="F512" s="5" t="s">
        <v>793</v>
      </c>
      <c r="G512" s="19">
        <v>2</v>
      </c>
      <c r="H512" s="19">
        <v>4</v>
      </c>
      <c r="I512" s="19">
        <v>2</v>
      </c>
      <c r="J512" s="19">
        <v>4</v>
      </c>
      <c r="K512" s="19">
        <v>0</v>
      </c>
      <c r="L512" s="19">
        <v>4</v>
      </c>
      <c r="M512" s="46">
        <v>-118.041583</v>
      </c>
      <c r="N512" s="46">
        <v>33.588467</v>
      </c>
      <c r="O512" s="2">
        <v>-50</v>
      </c>
      <c r="P512" s="2" t="s">
        <v>263</v>
      </c>
      <c r="Q512" s="2" t="s">
        <v>374</v>
      </c>
      <c r="R512" s="4">
        <v>1363</v>
      </c>
      <c r="S512" s="2" t="str">
        <f t="shared" si="26"/>
        <v>OC-50-BC2-2-4 cm-1363</v>
      </c>
      <c r="T512" s="31" t="s">
        <v>386</v>
      </c>
      <c r="U512" s="2" t="s">
        <v>13</v>
      </c>
      <c r="V512" s="11">
        <v>0.30619298925964017</v>
      </c>
      <c r="W512" s="20">
        <v>0.09820944752032042</v>
      </c>
      <c r="X512" s="20">
        <v>0.4245801933654802</v>
      </c>
      <c r="Y512" s="20">
        <v>0.18234692022920113</v>
      </c>
      <c r="Z512" s="23">
        <v>29654.5</v>
      </c>
      <c r="AA512" s="23">
        <v>9080</v>
      </c>
      <c r="AB512" s="23">
        <v>8489</v>
      </c>
      <c r="AC512" s="23">
        <v>833.7</v>
      </c>
      <c r="AD512" s="23">
        <v>4126.9</v>
      </c>
      <c r="AE512" s="23">
        <v>1752.2</v>
      </c>
      <c r="AF512" s="23">
        <v>10453.7</v>
      </c>
      <c r="AG512" s="23">
        <v>1906.2</v>
      </c>
      <c r="AH512" s="23">
        <v>2506.8</v>
      </c>
      <c r="AI512" s="21">
        <v>3090.354236476783</v>
      </c>
      <c r="AJ512" s="21">
        <v>743.7928833572682</v>
      </c>
      <c r="AK512" s="21">
        <v>469.0521780756342</v>
      </c>
      <c r="AL512" s="21">
        <v>986.1097813946067</v>
      </c>
      <c r="AM512" s="6">
        <v>5019.86340123992</v>
      </c>
      <c r="AN512" s="6">
        <v>3996.15027329157</v>
      </c>
      <c r="AO512" s="6">
        <v>6329.85544025706</v>
      </c>
      <c r="AP512" s="2" t="s">
        <v>14</v>
      </c>
      <c r="AQ512" s="2" t="s">
        <v>14</v>
      </c>
      <c r="AR512" s="2" t="s">
        <v>14</v>
      </c>
      <c r="AS512" s="2">
        <v>2012</v>
      </c>
      <c r="AT512" s="2">
        <v>2014</v>
      </c>
    </row>
    <row r="513" spans="1:46" ht="12.75">
      <c r="A513" s="4" t="s">
        <v>395</v>
      </c>
      <c r="B513" s="2"/>
      <c r="C513" s="48" t="s">
        <v>815</v>
      </c>
      <c r="D513" s="4" t="s">
        <v>265</v>
      </c>
      <c r="E513" s="19" t="s">
        <v>859</v>
      </c>
      <c r="F513" s="5" t="s">
        <v>793</v>
      </c>
      <c r="G513" s="19">
        <v>2</v>
      </c>
      <c r="H513" s="19">
        <v>4</v>
      </c>
      <c r="I513" s="19">
        <v>2</v>
      </c>
      <c r="J513" s="19">
        <v>4</v>
      </c>
      <c r="K513" s="19">
        <v>0</v>
      </c>
      <c r="L513" s="19">
        <v>4</v>
      </c>
      <c r="M513" s="46">
        <v>-118.041583</v>
      </c>
      <c r="N513" s="46">
        <v>33.588467</v>
      </c>
      <c r="O513" s="2">
        <v>-50</v>
      </c>
      <c r="P513" s="2" t="s">
        <v>263</v>
      </c>
      <c r="Q513" s="2" t="s">
        <v>374</v>
      </c>
      <c r="R513" s="4">
        <v>1364</v>
      </c>
      <c r="S513" s="2" t="str">
        <f t="shared" si="26"/>
        <v>OC-50-BC2-2-4 cm-1364</v>
      </c>
      <c r="T513" s="31" t="s">
        <v>386</v>
      </c>
      <c r="U513" s="2" t="s">
        <v>13</v>
      </c>
      <c r="V513" s="11">
        <v>0.060886907203837735</v>
      </c>
      <c r="W513" s="20">
        <v>0.04031357085856452</v>
      </c>
      <c r="X513" s="20">
        <v>0.056277689820789484</v>
      </c>
      <c r="Y513" s="20">
        <v>0.05238746457523232</v>
      </c>
      <c r="Z513" s="23">
        <v>33394.7</v>
      </c>
      <c r="AA513" s="23">
        <v>2033.3</v>
      </c>
      <c r="AB513" s="23">
        <v>10651.5</v>
      </c>
      <c r="AC513" s="23">
        <v>429.4</v>
      </c>
      <c r="AD513" s="23">
        <v>7516.3</v>
      </c>
      <c r="AE513" s="23">
        <v>423</v>
      </c>
      <c r="AF513" s="23">
        <v>12138.4</v>
      </c>
      <c r="AG513" s="23">
        <v>635.9</v>
      </c>
      <c r="AH513" s="23">
        <v>2466.8</v>
      </c>
      <c r="AI513" s="21">
        <v>2872.3852764715416</v>
      </c>
      <c r="AJ513" s="21">
        <v>898.4027890384302</v>
      </c>
      <c r="AK513" s="21">
        <v>643.6922328522783</v>
      </c>
      <c r="AL513" s="21">
        <v>1035.6980703745742</v>
      </c>
      <c r="AM513" s="6">
        <v>11.0828532843142</v>
      </c>
      <c r="AN513" s="6">
        <v>5.4081987565967</v>
      </c>
      <c r="AO513" s="6">
        <v>22.4364627637553</v>
      </c>
      <c r="AP513" s="2" t="s">
        <v>14</v>
      </c>
      <c r="AQ513" s="2" t="s">
        <v>14</v>
      </c>
      <c r="AR513" s="2" t="s">
        <v>14</v>
      </c>
      <c r="AS513" s="2">
        <v>2012</v>
      </c>
      <c r="AT513" s="2">
        <v>2014</v>
      </c>
    </row>
    <row r="514" spans="1:46" ht="12.75">
      <c r="A514" s="4" t="s">
        <v>396</v>
      </c>
      <c r="B514" s="2"/>
      <c r="C514" s="48" t="s">
        <v>815</v>
      </c>
      <c r="D514" s="4" t="s">
        <v>265</v>
      </c>
      <c r="E514" s="19" t="s">
        <v>855</v>
      </c>
      <c r="F514" s="5" t="s">
        <v>793</v>
      </c>
      <c r="G514" s="19">
        <v>4</v>
      </c>
      <c r="H514" s="19">
        <v>6</v>
      </c>
      <c r="I514" s="19">
        <v>4</v>
      </c>
      <c r="J514" s="19">
        <v>6</v>
      </c>
      <c r="K514" s="19">
        <v>4</v>
      </c>
      <c r="L514" s="19">
        <v>8</v>
      </c>
      <c r="M514" s="46">
        <v>-118.041583</v>
      </c>
      <c r="N514" s="46">
        <v>33.588467</v>
      </c>
      <c r="O514" s="2">
        <v>-50</v>
      </c>
      <c r="P514" s="2" t="s">
        <v>263</v>
      </c>
      <c r="Q514" s="2" t="s">
        <v>374</v>
      </c>
      <c r="R514" s="4">
        <v>1365</v>
      </c>
      <c r="S514" s="2" t="str">
        <f t="shared" si="26"/>
        <v>OC-50-BC1-4-6 cm-1365</v>
      </c>
      <c r="T514" s="31" t="s">
        <v>386</v>
      </c>
      <c r="U514" s="2" t="s">
        <v>13</v>
      </c>
      <c r="V514" s="11">
        <v>0.34202440023671876</v>
      </c>
      <c r="W514" s="20">
        <v>0.11661229168503659</v>
      </c>
      <c r="X514" s="20">
        <v>0.4057570597873229</v>
      </c>
      <c r="Y514" s="20">
        <v>0.2396461981717077</v>
      </c>
      <c r="Z514" s="23">
        <v>17573.6</v>
      </c>
      <c r="AA514" s="23">
        <v>6010.6</v>
      </c>
      <c r="AB514" s="23">
        <v>6804.6</v>
      </c>
      <c r="AC514" s="23">
        <v>793.5</v>
      </c>
      <c r="AD514" s="23">
        <v>3112.7</v>
      </c>
      <c r="AE514" s="23">
        <v>1263</v>
      </c>
      <c r="AF514" s="23">
        <v>8434.1</v>
      </c>
      <c r="AG514" s="23">
        <v>2021.2</v>
      </c>
      <c r="AH514" s="23">
        <v>2357.4</v>
      </c>
      <c r="AI514" s="21">
        <v>2000.8653601425294</v>
      </c>
      <c r="AJ514" s="21">
        <v>644.6169508780861</v>
      </c>
      <c r="AK514" s="21">
        <v>371.23101722236356</v>
      </c>
      <c r="AL514" s="21">
        <v>887.0195978620516</v>
      </c>
      <c r="AM514" s="6">
        <v>7263.70165371518</v>
      </c>
      <c r="AN514" s="6">
        <v>5639.46101915113</v>
      </c>
      <c r="AO514" s="6">
        <v>9324.98302217804</v>
      </c>
      <c r="AP514" s="2" t="s">
        <v>14</v>
      </c>
      <c r="AQ514" s="2" t="s">
        <v>14</v>
      </c>
      <c r="AR514" s="2" t="s">
        <v>14</v>
      </c>
      <c r="AS514" s="2">
        <v>2012</v>
      </c>
      <c r="AT514" s="2">
        <v>2014</v>
      </c>
    </row>
    <row r="515" spans="1:46" ht="12.75">
      <c r="A515" s="4" t="s">
        <v>397</v>
      </c>
      <c r="B515" s="2"/>
      <c r="C515" s="48" t="s">
        <v>815</v>
      </c>
      <c r="D515" s="4" t="s">
        <v>265</v>
      </c>
      <c r="E515" s="19" t="s">
        <v>855</v>
      </c>
      <c r="F515" s="5" t="s">
        <v>793</v>
      </c>
      <c r="G515" s="19">
        <v>4</v>
      </c>
      <c r="H515" s="19">
        <v>6</v>
      </c>
      <c r="I515" s="19">
        <v>4</v>
      </c>
      <c r="J515" s="19">
        <v>6</v>
      </c>
      <c r="K515" s="19">
        <v>4</v>
      </c>
      <c r="L515" s="19">
        <v>8</v>
      </c>
      <c r="M515" s="46">
        <v>-118.041583</v>
      </c>
      <c r="N515" s="46">
        <v>33.588467</v>
      </c>
      <c r="O515" s="2">
        <v>-50</v>
      </c>
      <c r="P515" s="2" t="s">
        <v>263</v>
      </c>
      <c r="Q515" s="2" t="s">
        <v>374</v>
      </c>
      <c r="R515" s="4">
        <v>1366</v>
      </c>
      <c r="S515" s="2" t="str">
        <f t="shared" si="26"/>
        <v>OC-50-BC1-4-6 cm-1366</v>
      </c>
      <c r="T515" s="31" t="s">
        <v>386</v>
      </c>
      <c r="U515" s="2" t="s">
        <v>13</v>
      </c>
      <c r="V515" s="11">
        <v>0.22096456090061617</v>
      </c>
      <c r="W515" s="20">
        <v>0.07173082109609678</v>
      </c>
      <c r="X515" s="20">
        <v>0.2629037520391517</v>
      </c>
      <c r="Y515" s="20">
        <v>0.1243285350297798</v>
      </c>
      <c r="Z515" s="23">
        <v>32653.2</v>
      </c>
      <c r="AA515" s="23">
        <v>7215.2</v>
      </c>
      <c r="AB515" s="23">
        <v>10752.7</v>
      </c>
      <c r="AC515" s="23">
        <v>771.3</v>
      </c>
      <c r="AD515" s="23">
        <v>6130</v>
      </c>
      <c r="AE515" s="23">
        <v>1611.6</v>
      </c>
      <c r="AF515" s="23">
        <v>12323.8</v>
      </c>
      <c r="AG515" s="23">
        <v>1532.2</v>
      </c>
      <c r="AH515" s="23">
        <v>3130.8</v>
      </c>
      <c r="AI515" s="21">
        <v>2546.850645202504</v>
      </c>
      <c r="AJ515" s="21">
        <v>736.1696690941611</v>
      </c>
      <c r="AK515" s="21">
        <v>494.5445253609301</v>
      </c>
      <c r="AL515" s="21">
        <v>885.1411779736807</v>
      </c>
      <c r="AM515" s="6">
        <v>1678.25963695295</v>
      </c>
      <c r="AN515" s="6">
        <v>1316.56100582847</v>
      </c>
      <c r="AO515" s="6">
        <v>2203.93261678784</v>
      </c>
      <c r="AP515" s="2" t="s">
        <v>14</v>
      </c>
      <c r="AQ515" s="2" t="s">
        <v>14</v>
      </c>
      <c r="AR515" s="2" t="s">
        <v>14</v>
      </c>
      <c r="AS515" s="2">
        <v>2012</v>
      </c>
      <c r="AT515" s="2">
        <v>2014</v>
      </c>
    </row>
    <row r="516" spans="1:46" ht="12.75">
      <c r="A516" s="4" t="s">
        <v>398</v>
      </c>
      <c r="B516" s="2"/>
      <c r="C516" s="48" t="s">
        <v>815</v>
      </c>
      <c r="D516" s="4" t="s">
        <v>265</v>
      </c>
      <c r="E516" s="19" t="s">
        <v>860</v>
      </c>
      <c r="F516" s="5" t="s">
        <v>793</v>
      </c>
      <c r="G516" s="19">
        <v>4</v>
      </c>
      <c r="H516" s="19">
        <v>6</v>
      </c>
      <c r="I516" s="19">
        <v>4</v>
      </c>
      <c r="J516" s="19">
        <v>6</v>
      </c>
      <c r="K516" s="19">
        <v>4</v>
      </c>
      <c r="L516" s="19">
        <v>8</v>
      </c>
      <c r="M516" s="46">
        <v>-118.041583</v>
      </c>
      <c r="N516" s="46">
        <v>33.588467</v>
      </c>
      <c r="O516" s="2">
        <v>-50</v>
      </c>
      <c r="P516" s="2" t="s">
        <v>263</v>
      </c>
      <c r="Q516" s="2" t="s">
        <v>374</v>
      </c>
      <c r="R516" s="4">
        <v>1367</v>
      </c>
      <c r="S516" s="2" t="str">
        <f t="shared" si="26"/>
        <v>OC-50-BC2-4-6 cm-1367</v>
      </c>
      <c r="T516" s="31" t="s">
        <v>386</v>
      </c>
      <c r="U516" s="2" t="s">
        <v>13</v>
      </c>
      <c r="V516" s="11">
        <v>0.09420549276325883</v>
      </c>
      <c r="W516" s="20">
        <v>0.03544776119402985</v>
      </c>
      <c r="X516" s="20">
        <v>0.06371333534925915</v>
      </c>
      <c r="Y516" s="20">
        <v>0.042956914150639305</v>
      </c>
      <c r="Z516" s="23">
        <v>7821.2</v>
      </c>
      <c r="AA516" s="23">
        <v>736.8</v>
      </c>
      <c r="AB516" s="23">
        <v>3698.4</v>
      </c>
      <c r="AC516" s="23">
        <v>131.1</v>
      </c>
      <c r="AD516" s="23">
        <v>3307</v>
      </c>
      <c r="AE516" s="23">
        <v>210.7</v>
      </c>
      <c r="AF516" s="23">
        <v>4653.5</v>
      </c>
      <c r="AG516" s="23">
        <v>199.9</v>
      </c>
      <c r="AH516" s="23">
        <v>2409.4</v>
      </c>
      <c r="AI516" s="21">
        <v>710.3843280484767</v>
      </c>
      <c r="AJ516" s="21">
        <v>317.8799701170416</v>
      </c>
      <c r="AK516" s="21">
        <v>291.99800780277246</v>
      </c>
      <c r="AL516" s="21">
        <v>402.87208433634925</v>
      </c>
      <c r="AM516" s="6">
        <v>84.8584467676325</v>
      </c>
      <c r="AN516" s="6">
        <v>47.9319131984457</v>
      </c>
      <c r="AO516" s="6">
        <v>149.363575498763</v>
      </c>
      <c r="AP516" s="2" t="s">
        <v>14</v>
      </c>
      <c r="AQ516" s="2" t="s">
        <v>14</v>
      </c>
      <c r="AR516" s="2" t="s">
        <v>14</v>
      </c>
      <c r="AS516" s="2">
        <v>2012</v>
      </c>
      <c r="AT516" s="2">
        <v>2014</v>
      </c>
    </row>
    <row r="517" spans="1:46" ht="12.75">
      <c r="A517" s="4" t="s">
        <v>399</v>
      </c>
      <c r="B517" s="2"/>
      <c r="C517" s="48" t="s">
        <v>815</v>
      </c>
      <c r="D517" s="4" t="s">
        <v>265</v>
      </c>
      <c r="E517" s="19" t="s">
        <v>860</v>
      </c>
      <c r="F517" s="5" t="s">
        <v>793</v>
      </c>
      <c r="G517" s="19">
        <v>4</v>
      </c>
      <c r="H517" s="19">
        <v>6</v>
      </c>
      <c r="I517" s="19">
        <v>4</v>
      </c>
      <c r="J517" s="19">
        <v>6</v>
      </c>
      <c r="K517" s="19">
        <v>4</v>
      </c>
      <c r="L517" s="19">
        <v>8</v>
      </c>
      <c r="M517" s="46">
        <v>-118.041583</v>
      </c>
      <c r="N517" s="46">
        <v>33.588467</v>
      </c>
      <c r="O517" s="2">
        <v>-50</v>
      </c>
      <c r="P517" s="2" t="s">
        <v>263</v>
      </c>
      <c r="Q517" s="2" t="s">
        <v>374</v>
      </c>
      <c r="R517" s="4">
        <v>1368</v>
      </c>
      <c r="S517" s="2" t="str">
        <f t="shared" si="26"/>
        <v>OC-50-BC2-4-6 cm-1368</v>
      </c>
      <c r="T517" s="31" t="s">
        <v>386</v>
      </c>
      <c r="U517" s="2" t="s">
        <v>13</v>
      </c>
      <c r="V517" s="11">
        <v>0.3048246432857714</v>
      </c>
      <c r="W517" s="20">
        <v>0.10514636086097642</v>
      </c>
      <c r="X517" s="20">
        <v>0.3152631846099183</v>
      </c>
      <c r="Y517" s="20">
        <v>0.18361489516614082</v>
      </c>
      <c r="Z517" s="23">
        <v>18747.5</v>
      </c>
      <c r="AA517" s="23">
        <v>5714.7</v>
      </c>
      <c r="AB517" s="23">
        <v>7795.8</v>
      </c>
      <c r="AC517" s="23">
        <v>819.7</v>
      </c>
      <c r="AD517" s="23">
        <v>3940.2</v>
      </c>
      <c r="AE517" s="23">
        <v>1242.2</v>
      </c>
      <c r="AF517" s="23">
        <v>9476.9</v>
      </c>
      <c r="AG517" s="23">
        <v>1740.1</v>
      </c>
      <c r="AH517" s="23">
        <v>2752.9</v>
      </c>
      <c r="AI517" s="21">
        <v>1777.1949580442442</v>
      </c>
      <c r="AJ517" s="21">
        <v>625.9217552399288</v>
      </c>
      <c r="AK517" s="21">
        <v>376.5047767808492</v>
      </c>
      <c r="AL517" s="21">
        <v>814.9224454211922</v>
      </c>
      <c r="AM517" s="6">
        <v>4961.3023500789</v>
      </c>
      <c r="AN517" s="6">
        <v>3956.29686744878</v>
      </c>
      <c r="AO517" s="6">
        <v>6263.01263345828</v>
      </c>
      <c r="AP517" s="2" t="s">
        <v>14</v>
      </c>
      <c r="AQ517" s="2" t="s">
        <v>14</v>
      </c>
      <c r="AR517" s="2" t="s">
        <v>14</v>
      </c>
      <c r="AS517" s="2">
        <v>2012</v>
      </c>
      <c r="AT517" s="2">
        <v>2014</v>
      </c>
    </row>
    <row r="518" spans="1:46" ht="12.75">
      <c r="A518" s="4" t="s">
        <v>400</v>
      </c>
      <c r="B518" s="2"/>
      <c r="C518" s="48" t="s">
        <v>815</v>
      </c>
      <c r="D518" s="4" t="s">
        <v>265</v>
      </c>
      <c r="E518" s="19" t="s">
        <v>847</v>
      </c>
      <c r="F518" s="5" t="s">
        <v>793</v>
      </c>
      <c r="G518" s="19">
        <v>4</v>
      </c>
      <c r="H518" s="19">
        <v>6</v>
      </c>
      <c r="I518" s="19">
        <v>4</v>
      </c>
      <c r="J518" s="19">
        <v>6</v>
      </c>
      <c r="K518" s="19">
        <v>4</v>
      </c>
      <c r="L518" s="19">
        <v>8</v>
      </c>
      <c r="M518" s="46">
        <v>-118.041583</v>
      </c>
      <c r="N518" s="46">
        <v>33.588467</v>
      </c>
      <c r="O518" s="2">
        <v>-50</v>
      </c>
      <c r="P518" s="2" t="s">
        <v>263</v>
      </c>
      <c r="Q518" s="2" t="s">
        <v>374</v>
      </c>
      <c r="R518" s="4">
        <v>1369</v>
      </c>
      <c r="S518" s="2" t="str">
        <f t="shared" si="26"/>
        <v>OC-50-BC3-4-6 cm-1369</v>
      </c>
      <c r="T518" s="31" t="s">
        <v>386</v>
      </c>
      <c r="U518" s="2" t="s">
        <v>13</v>
      </c>
      <c r="V518" s="11">
        <v>0.31279854956133213</v>
      </c>
      <c r="W518" s="20">
        <v>0.11247794386922796</v>
      </c>
      <c r="X518" s="20">
        <v>0.40357717041800645</v>
      </c>
      <c r="Y518" s="20">
        <v>0.21108237193962037</v>
      </c>
      <c r="Z518" s="23">
        <v>17815.3</v>
      </c>
      <c r="AA518" s="23">
        <v>5572.6</v>
      </c>
      <c r="AB518" s="23">
        <v>6007.4</v>
      </c>
      <c r="AC518" s="23">
        <v>675.7</v>
      </c>
      <c r="AD518" s="23">
        <v>2488</v>
      </c>
      <c r="AE518" s="23">
        <v>1004.1</v>
      </c>
      <c r="AF518" s="23">
        <v>7307.1</v>
      </c>
      <c r="AG518" s="23">
        <v>1542.4</v>
      </c>
      <c r="AH518" s="23">
        <v>2439</v>
      </c>
      <c r="AI518" s="21">
        <v>1917.8269782697828</v>
      </c>
      <c r="AJ518" s="21">
        <v>548.0196801968019</v>
      </c>
      <c r="AK518" s="21">
        <v>286.3550635506355</v>
      </c>
      <c r="AL518" s="21">
        <v>725.6662566625666</v>
      </c>
      <c r="AM518" s="6">
        <v>5407.80747148392</v>
      </c>
      <c r="AN518" s="6">
        <v>4290.4667243156</v>
      </c>
      <c r="AO518" s="6">
        <v>6837.59811715261</v>
      </c>
      <c r="AP518" s="2" t="s">
        <v>14</v>
      </c>
      <c r="AQ518" s="2" t="s">
        <v>14</v>
      </c>
      <c r="AR518" s="2" t="s">
        <v>14</v>
      </c>
      <c r="AS518" s="2">
        <v>2012</v>
      </c>
      <c r="AT518" s="2">
        <v>2014</v>
      </c>
    </row>
    <row r="519" spans="1:46" ht="12.75">
      <c r="A519" s="4" t="s">
        <v>401</v>
      </c>
      <c r="B519" s="2"/>
      <c r="C519" s="48" t="s">
        <v>815</v>
      </c>
      <c r="D519" s="4" t="s">
        <v>265</v>
      </c>
      <c r="E519" s="19" t="s">
        <v>847</v>
      </c>
      <c r="F519" s="5" t="s">
        <v>793</v>
      </c>
      <c r="G519" s="19">
        <v>4</v>
      </c>
      <c r="H519" s="19">
        <v>6</v>
      </c>
      <c r="I519" s="19">
        <v>4</v>
      </c>
      <c r="J519" s="19">
        <v>6</v>
      </c>
      <c r="K519" s="19">
        <v>4</v>
      </c>
      <c r="L519" s="19">
        <v>8</v>
      </c>
      <c r="M519" s="46">
        <v>-118.041583</v>
      </c>
      <c r="N519" s="46">
        <v>33.588467</v>
      </c>
      <c r="O519" s="2">
        <v>-50</v>
      </c>
      <c r="P519" s="2" t="s">
        <v>263</v>
      </c>
      <c r="Q519" s="2" t="s">
        <v>374</v>
      </c>
      <c r="R519" s="4">
        <v>1370</v>
      </c>
      <c r="S519" s="2" t="str">
        <f t="shared" si="26"/>
        <v>OC-50-BC3-4-6 cm-1370</v>
      </c>
      <c r="T519" s="31" t="s">
        <v>386</v>
      </c>
      <c r="U519" s="2" t="s">
        <v>13</v>
      </c>
      <c r="V519" s="11">
        <v>0.29404214010444385</v>
      </c>
      <c r="W519" s="20">
        <v>0.09366490134821324</v>
      </c>
      <c r="X519" s="20">
        <v>0.3977871153599149</v>
      </c>
      <c r="Y519" s="20">
        <v>0.16624044544250263</v>
      </c>
      <c r="Z519" s="23">
        <v>34200.2</v>
      </c>
      <c r="AA519" s="23">
        <v>10056.3</v>
      </c>
      <c r="AB519" s="23">
        <v>11971.4</v>
      </c>
      <c r="AC519" s="23">
        <v>1121.3</v>
      </c>
      <c r="AD519" s="23">
        <v>5449.9</v>
      </c>
      <c r="AE519" s="23">
        <v>2167.9</v>
      </c>
      <c r="AF519" s="23">
        <v>14116.3</v>
      </c>
      <c r="AG519" s="23">
        <v>2346.7</v>
      </c>
      <c r="AH519" s="23">
        <v>3877.2</v>
      </c>
      <c r="AI519" s="21">
        <v>2282.910347673579</v>
      </c>
      <c r="AJ519" s="21">
        <v>675.368822861859</v>
      </c>
      <c r="AK519" s="21">
        <v>392.95367791189517</v>
      </c>
      <c r="AL519" s="21">
        <v>849.2210873826473</v>
      </c>
      <c r="AM519" s="6">
        <v>4385.46494648513</v>
      </c>
      <c r="AN519" s="6">
        <v>3535.289035539</v>
      </c>
      <c r="AO519" s="6">
        <v>5565.61110120063</v>
      </c>
      <c r="AP519" s="2" t="s">
        <v>14</v>
      </c>
      <c r="AQ519" s="2" t="s">
        <v>14</v>
      </c>
      <c r="AR519" s="2" t="s">
        <v>14</v>
      </c>
      <c r="AS519" s="2">
        <v>2012</v>
      </c>
      <c r="AT519" s="2">
        <v>2014</v>
      </c>
    </row>
    <row r="520" spans="1:46" ht="12.75">
      <c r="A520" s="4" t="s">
        <v>402</v>
      </c>
      <c r="B520" s="2"/>
      <c r="C520" s="48" t="s">
        <v>815</v>
      </c>
      <c r="D520" s="4" t="s">
        <v>265</v>
      </c>
      <c r="E520" s="19" t="s">
        <v>847</v>
      </c>
      <c r="F520" s="5" t="s">
        <v>793</v>
      </c>
      <c r="G520" s="19">
        <v>4</v>
      </c>
      <c r="H520" s="19">
        <v>6</v>
      </c>
      <c r="I520" s="19">
        <v>4</v>
      </c>
      <c r="J520" s="19">
        <v>6</v>
      </c>
      <c r="K520" s="19">
        <v>4</v>
      </c>
      <c r="L520" s="19">
        <v>8</v>
      </c>
      <c r="M520" s="46">
        <v>-118.041583</v>
      </c>
      <c r="N520" s="46">
        <v>33.588467</v>
      </c>
      <c r="O520" s="2">
        <v>-50</v>
      </c>
      <c r="P520" s="2" t="s">
        <v>263</v>
      </c>
      <c r="Q520" s="2" t="s">
        <v>374</v>
      </c>
      <c r="R520" s="4">
        <v>1371</v>
      </c>
      <c r="S520" s="2" t="str">
        <f t="shared" si="26"/>
        <v>OC-50-BC3-4-6 cm-1371</v>
      </c>
      <c r="T520" s="31" t="s">
        <v>386</v>
      </c>
      <c r="U520" s="2" t="s">
        <v>13</v>
      </c>
      <c r="V520" s="11">
        <v>0.06220257347996234</v>
      </c>
      <c r="W520" s="11">
        <v>0.03374127250376955</v>
      </c>
      <c r="X520" s="11">
        <v>0.04859952838327486</v>
      </c>
      <c r="Y520" s="11">
        <v>0.04012008733624454</v>
      </c>
      <c r="Z520" s="12">
        <v>62452.4</v>
      </c>
      <c r="AA520" s="12">
        <v>3884.7</v>
      </c>
      <c r="AB520" s="12">
        <v>16513.9</v>
      </c>
      <c r="AC520" s="12">
        <v>557.2</v>
      </c>
      <c r="AD520" s="12">
        <v>12170.9</v>
      </c>
      <c r="AE520" s="12">
        <v>591.5</v>
      </c>
      <c r="AF520" s="12">
        <v>19419.2</v>
      </c>
      <c r="AG520" s="12">
        <v>779.1</v>
      </c>
      <c r="AH520" s="12">
        <v>2918.1</v>
      </c>
      <c r="AI520" s="22">
        <v>4546.595387409617</v>
      </c>
      <c r="AJ520" s="22">
        <v>1170.0147356156406</v>
      </c>
      <c r="AK520" s="22">
        <v>874.7061444090333</v>
      </c>
      <c r="AL520" s="22">
        <v>1384.345978547685</v>
      </c>
      <c r="AM520" s="6">
        <v>12.3532867526139</v>
      </c>
      <c r="AN520" s="6">
        <v>6.05470540260341</v>
      </c>
      <c r="AO520" s="6">
        <v>24.8889200025564</v>
      </c>
      <c r="AP520" s="2" t="s">
        <v>14</v>
      </c>
      <c r="AQ520" s="2" t="s">
        <v>14</v>
      </c>
      <c r="AR520" s="2" t="s">
        <v>14</v>
      </c>
      <c r="AS520" s="2">
        <v>2012</v>
      </c>
      <c r="AT520" s="2">
        <v>2014</v>
      </c>
    </row>
    <row r="521" spans="1:46" ht="12.75">
      <c r="A521" s="4" t="s">
        <v>403</v>
      </c>
      <c r="B521" s="2"/>
      <c r="C521" s="48" t="s">
        <v>815</v>
      </c>
      <c r="D521" s="4" t="s">
        <v>265</v>
      </c>
      <c r="E521" s="19" t="s">
        <v>856</v>
      </c>
      <c r="F521" s="5" t="s">
        <v>793</v>
      </c>
      <c r="G521" s="19">
        <v>6</v>
      </c>
      <c r="H521" s="19">
        <v>8</v>
      </c>
      <c r="I521" s="19">
        <v>6</v>
      </c>
      <c r="J521" s="19">
        <v>8</v>
      </c>
      <c r="K521" s="19">
        <v>4</v>
      </c>
      <c r="L521" s="19">
        <v>8</v>
      </c>
      <c r="M521" s="46">
        <v>-118.041583</v>
      </c>
      <c r="N521" s="46">
        <v>33.588467</v>
      </c>
      <c r="O521" s="2">
        <v>-50</v>
      </c>
      <c r="P521" s="2" t="s">
        <v>263</v>
      </c>
      <c r="Q521" s="2" t="s">
        <v>374</v>
      </c>
      <c r="R521" s="4">
        <v>1372</v>
      </c>
      <c r="S521" s="2" t="str">
        <f t="shared" si="26"/>
        <v>OC-50-BC1-6-8 cm-1372</v>
      </c>
      <c r="T521" s="31" t="s">
        <v>386</v>
      </c>
      <c r="U521" s="2" t="s">
        <v>13</v>
      </c>
      <c r="V521" s="11">
        <v>0.06505783246289576</v>
      </c>
      <c r="W521" s="20">
        <v>0.03849439402028831</v>
      </c>
      <c r="X521" s="20">
        <v>0.05473721329080447</v>
      </c>
      <c r="Y521" s="20">
        <v>0.06739564062548446</v>
      </c>
      <c r="Z521" s="23">
        <v>27112.8</v>
      </c>
      <c r="AA521" s="23">
        <v>1763.9</v>
      </c>
      <c r="AB521" s="23">
        <v>9365</v>
      </c>
      <c r="AC521" s="23">
        <v>360.5</v>
      </c>
      <c r="AD521" s="23">
        <v>6238.9</v>
      </c>
      <c r="AE521" s="23">
        <v>341.5</v>
      </c>
      <c r="AF521" s="23">
        <v>9675.7</v>
      </c>
      <c r="AG521" s="23">
        <v>652.1</v>
      </c>
      <c r="AH521" s="23">
        <v>2820.9</v>
      </c>
      <c r="AI521" s="21">
        <v>2047.3395015775106</v>
      </c>
      <c r="AJ521" s="21">
        <v>689.5317097380268</v>
      </c>
      <c r="AK521" s="21">
        <v>466.5461377574532</v>
      </c>
      <c r="AL521" s="21">
        <v>732.2343932787409</v>
      </c>
      <c r="AM521" s="6">
        <v>16.4670966578254</v>
      </c>
      <c r="AN521" s="6">
        <v>8.16914175702649</v>
      </c>
      <c r="AO521" s="6">
        <v>32.8822084005877</v>
      </c>
      <c r="AP521" s="2" t="s">
        <v>14</v>
      </c>
      <c r="AQ521" s="2" t="s">
        <v>14</v>
      </c>
      <c r="AR521" s="2" t="s">
        <v>14</v>
      </c>
      <c r="AS521" s="2">
        <v>2012</v>
      </c>
      <c r="AT521" s="2">
        <v>2014</v>
      </c>
    </row>
    <row r="522" spans="1:46" ht="12.75">
      <c r="A522" s="4" t="s">
        <v>404</v>
      </c>
      <c r="B522" s="2"/>
      <c r="C522" s="48" t="s">
        <v>815</v>
      </c>
      <c r="D522" s="4" t="s">
        <v>265</v>
      </c>
      <c r="E522" s="19" t="s">
        <v>856</v>
      </c>
      <c r="F522" s="5" t="s">
        <v>793</v>
      </c>
      <c r="G522" s="19">
        <v>6</v>
      </c>
      <c r="H522" s="19">
        <v>8</v>
      </c>
      <c r="I522" s="19">
        <v>6</v>
      </c>
      <c r="J522" s="19">
        <v>8</v>
      </c>
      <c r="K522" s="19">
        <v>4</v>
      </c>
      <c r="L522" s="19">
        <v>8</v>
      </c>
      <c r="M522" s="46">
        <v>-118.041583</v>
      </c>
      <c r="N522" s="46">
        <v>33.588467</v>
      </c>
      <c r="O522" s="2">
        <v>-50</v>
      </c>
      <c r="P522" s="2" t="s">
        <v>263</v>
      </c>
      <c r="Q522" s="2" t="s">
        <v>374</v>
      </c>
      <c r="R522" s="4">
        <v>1373</v>
      </c>
      <c r="S522" s="2" t="str">
        <f t="shared" si="26"/>
        <v>OC-50-BC1-6-8 cm-1373</v>
      </c>
      <c r="T522" s="31" t="s">
        <v>386</v>
      </c>
      <c r="U522" s="2" t="s">
        <v>13</v>
      </c>
      <c r="V522" s="11">
        <v>0.06977245329452401</v>
      </c>
      <c r="W522" s="20">
        <v>0.03755186069901936</v>
      </c>
      <c r="X522" s="20">
        <v>0.057906483043927925</v>
      </c>
      <c r="Y522" s="20">
        <v>0.06506558817292253</v>
      </c>
      <c r="Z522" s="23">
        <v>32019.8</v>
      </c>
      <c r="AA522" s="23">
        <v>2234.1</v>
      </c>
      <c r="AB522" s="23">
        <v>12726.4</v>
      </c>
      <c r="AC522" s="23">
        <v>477.9</v>
      </c>
      <c r="AD522" s="23">
        <v>9185.5</v>
      </c>
      <c r="AE522" s="23">
        <v>531.9</v>
      </c>
      <c r="AF522" s="23">
        <v>13203.6</v>
      </c>
      <c r="AG522" s="23">
        <v>859.1</v>
      </c>
      <c r="AH522" s="23">
        <v>2804.5</v>
      </c>
      <c r="AI522" s="21">
        <v>2442.781244428597</v>
      </c>
      <c r="AJ522" s="21">
        <v>941.6509181672312</v>
      </c>
      <c r="AK522" s="21">
        <v>692.9862720627563</v>
      </c>
      <c r="AL522" s="21">
        <v>1002.8668211802461</v>
      </c>
      <c r="AM522" s="6">
        <v>24.3775219281007</v>
      </c>
      <c r="AN522" s="6">
        <v>12.365197037896</v>
      </c>
      <c r="AO522" s="6">
        <v>47.5891427396127</v>
      </c>
      <c r="AP522" s="2" t="s">
        <v>14</v>
      </c>
      <c r="AQ522" s="2" t="s">
        <v>14</v>
      </c>
      <c r="AR522" s="2" t="s">
        <v>14</v>
      </c>
      <c r="AS522" s="2">
        <v>2012</v>
      </c>
      <c r="AT522" s="2">
        <v>2014</v>
      </c>
    </row>
    <row r="523" spans="1:46" ht="12.75">
      <c r="A523" s="4" t="s">
        <v>405</v>
      </c>
      <c r="B523" s="2"/>
      <c r="C523" s="48" t="s">
        <v>815</v>
      </c>
      <c r="D523" s="4" t="s">
        <v>265</v>
      </c>
      <c r="E523" s="19" t="s">
        <v>856</v>
      </c>
      <c r="F523" s="5" t="s">
        <v>793</v>
      </c>
      <c r="G523" s="19">
        <v>6</v>
      </c>
      <c r="H523" s="19">
        <v>8</v>
      </c>
      <c r="I523" s="19">
        <v>6</v>
      </c>
      <c r="J523" s="19">
        <v>8</v>
      </c>
      <c r="K523" s="19">
        <v>4</v>
      </c>
      <c r="L523" s="19">
        <v>8</v>
      </c>
      <c r="M523" s="46">
        <v>-118.041583</v>
      </c>
      <c r="N523" s="46">
        <v>33.588467</v>
      </c>
      <c r="O523" s="2">
        <v>-50</v>
      </c>
      <c r="P523" s="2" t="s">
        <v>263</v>
      </c>
      <c r="Q523" s="2" t="s">
        <v>374</v>
      </c>
      <c r="R523" s="4">
        <v>1374</v>
      </c>
      <c r="S523" s="2" t="str">
        <f t="shared" si="26"/>
        <v>OC-50-BC1-6-8 cm-1374</v>
      </c>
      <c r="T523" s="31" t="s">
        <v>386</v>
      </c>
      <c r="U523" s="2" t="s">
        <v>13</v>
      </c>
      <c r="V523" s="11">
        <v>0.06379676039481948</v>
      </c>
      <c r="W523" s="20">
        <v>0.03634567128954982</v>
      </c>
      <c r="X523" s="20">
        <v>0.043876836328495566</v>
      </c>
      <c r="Y523" s="20">
        <v>0.050112161046991406</v>
      </c>
      <c r="Z523" s="23">
        <v>50635.8</v>
      </c>
      <c r="AA523" s="23">
        <v>3230.4</v>
      </c>
      <c r="AB523" s="23">
        <v>14067.7</v>
      </c>
      <c r="AC523" s="23">
        <v>511.3</v>
      </c>
      <c r="AD523" s="23">
        <v>11279.3</v>
      </c>
      <c r="AE523" s="23">
        <v>494.9</v>
      </c>
      <c r="AF523" s="23">
        <v>17207.4</v>
      </c>
      <c r="AG523" s="23">
        <v>862.3</v>
      </c>
      <c r="AH523" s="23">
        <v>2577</v>
      </c>
      <c r="AI523" s="21">
        <v>4180.535506402794</v>
      </c>
      <c r="AJ523" s="21">
        <v>1131.4707023670935</v>
      </c>
      <c r="AK523" s="21">
        <v>913.7912301125338</v>
      </c>
      <c r="AL523" s="21">
        <v>1402.3826154443152</v>
      </c>
      <c r="AM523" s="6">
        <v>15.0506108132649</v>
      </c>
      <c r="AN523" s="6">
        <v>7.4394908136467</v>
      </c>
      <c r="AO523" s="6">
        <v>30.1079854425682</v>
      </c>
      <c r="AP523" s="2" t="s">
        <v>14</v>
      </c>
      <c r="AQ523" s="2" t="s">
        <v>14</v>
      </c>
      <c r="AR523" s="2" t="s">
        <v>14</v>
      </c>
      <c r="AS523" s="2">
        <v>2012</v>
      </c>
      <c r="AT523" s="2">
        <v>2014</v>
      </c>
    </row>
    <row r="524" spans="1:46" ht="12.75">
      <c r="A524" s="4" t="s">
        <v>406</v>
      </c>
      <c r="B524" s="2"/>
      <c r="C524" s="48" t="s">
        <v>815</v>
      </c>
      <c r="D524" s="4" t="s">
        <v>265</v>
      </c>
      <c r="E524" s="19" t="s">
        <v>861</v>
      </c>
      <c r="F524" s="5" t="s">
        <v>793</v>
      </c>
      <c r="G524" s="19">
        <v>6</v>
      </c>
      <c r="H524" s="19">
        <v>8</v>
      </c>
      <c r="I524" s="19">
        <v>6</v>
      </c>
      <c r="J524" s="19">
        <v>8</v>
      </c>
      <c r="K524" s="19">
        <v>4</v>
      </c>
      <c r="L524" s="19">
        <v>8</v>
      </c>
      <c r="M524" s="46">
        <v>-118.041583</v>
      </c>
      <c r="N524" s="46">
        <v>33.588467</v>
      </c>
      <c r="O524" s="2">
        <v>-50</v>
      </c>
      <c r="P524" s="2" t="s">
        <v>263</v>
      </c>
      <c r="Q524" s="2" t="s">
        <v>374</v>
      </c>
      <c r="R524" s="4">
        <v>1375</v>
      </c>
      <c r="S524" s="2" t="str">
        <f t="shared" si="26"/>
        <v>OC-50-BC2-6-8 cm-1375</v>
      </c>
      <c r="T524" s="31" t="s">
        <v>386</v>
      </c>
      <c r="U524" s="2" t="s">
        <v>13</v>
      </c>
      <c r="V524" s="11">
        <v>0.2726320924647253</v>
      </c>
      <c r="W524" s="20">
        <v>0.08741733084619299</v>
      </c>
      <c r="X524" s="20">
        <v>0.4148839217191097</v>
      </c>
      <c r="Y524" s="20">
        <v>0.15293368279261121</v>
      </c>
      <c r="Z524" s="23">
        <v>26648</v>
      </c>
      <c r="AA524" s="23">
        <v>7265.1</v>
      </c>
      <c r="AB524" s="23">
        <v>8255.8</v>
      </c>
      <c r="AC524" s="23">
        <v>721.7</v>
      </c>
      <c r="AD524" s="23">
        <v>4169.6</v>
      </c>
      <c r="AE524" s="23">
        <v>1729.9</v>
      </c>
      <c r="AF524" s="23">
        <v>9576.7</v>
      </c>
      <c r="AG524" s="23">
        <v>1464.6</v>
      </c>
      <c r="AH524" s="23">
        <v>2331</v>
      </c>
      <c r="AI524" s="21">
        <v>2909.74688974689</v>
      </c>
      <c r="AJ524" s="21">
        <v>770.2702702702703</v>
      </c>
      <c r="AK524" s="21">
        <v>506.17760617760615</v>
      </c>
      <c r="AL524" s="21">
        <v>947.3444873444874</v>
      </c>
      <c r="AM524" s="6">
        <v>3424.49807225218</v>
      </c>
      <c r="AN524" s="6">
        <v>2751.96357749636</v>
      </c>
      <c r="AO524" s="6">
        <v>4336.47230805099</v>
      </c>
      <c r="AP524" s="2" t="s">
        <v>14</v>
      </c>
      <c r="AQ524" s="2" t="s">
        <v>14</v>
      </c>
      <c r="AR524" s="2" t="s">
        <v>14</v>
      </c>
      <c r="AS524" s="2">
        <v>2012</v>
      </c>
      <c r="AT524" s="2">
        <v>2014</v>
      </c>
    </row>
    <row r="525" spans="1:46" ht="12.75">
      <c r="A525" s="4" t="s">
        <v>407</v>
      </c>
      <c r="B525" s="2"/>
      <c r="C525" s="48" t="s">
        <v>815</v>
      </c>
      <c r="D525" s="4" t="s">
        <v>265</v>
      </c>
      <c r="E525" s="19" t="s">
        <v>861</v>
      </c>
      <c r="F525" s="5" t="s">
        <v>793</v>
      </c>
      <c r="G525" s="19">
        <v>6</v>
      </c>
      <c r="H525" s="19">
        <v>8</v>
      </c>
      <c r="I525" s="19">
        <v>6</v>
      </c>
      <c r="J525" s="19">
        <v>8</v>
      </c>
      <c r="K525" s="19">
        <v>4</v>
      </c>
      <c r="L525" s="19">
        <v>8</v>
      </c>
      <c r="M525" s="46">
        <v>-118.041583</v>
      </c>
      <c r="N525" s="46">
        <v>33.588467</v>
      </c>
      <c r="O525" s="2">
        <v>-50</v>
      </c>
      <c r="P525" s="2" t="s">
        <v>263</v>
      </c>
      <c r="Q525" s="2" t="s">
        <v>374</v>
      </c>
      <c r="R525" s="4">
        <v>1376</v>
      </c>
      <c r="S525" s="2" t="str">
        <f t="shared" si="26"/>
        <v>OC-50-BC2-6-8 cm-1376</v>
      </c>
      <c r="T525" s="31" t="s">
        <v>386</v>
      </c>
      <c r="U525" s="2" t="s">
        <v>13</v>
      </c>
      <c r="V525" s="11">
        <v>0.055131663026435816</v>
      </c>
      <c r="W525" s="20">
        <v>0.02923372822957474</v>
      </c>
      <c r="X525" s="20">
        <v>0.03615752743222733</v>
      </c>
      <c r="Y525" s="20">
        <v>0.043279372596808516</v>
      </c>
      <c r="Z525" s="23">
        <v>65884.1</v>
      </c>
      <c r="AA525" s="23">
        <v>3632.3</v>
      </c>
      <c r="AB525" s="23">
        <v>16949.6</v>
      </c>
      <c r="AC525" s="23">
        <v>495.5</v>
      </c>
      <c r="AD525" s="23">
        <v>13770.3</v>
      </c>
      <c r="AE525" s="23">
        <v>497.9</v>
      </c>
      <c r="AF525" s="23">
        <v>21663.9</v>
      </c>
      <c r="AG525" s="23">
        <v>937.6</v>
      </c>
      <c r="AH525" s="23">
        <v>2422.8</v>
      </c>
      <c r="AI525" s="21">
        <v>5738.517417863629</v>
      </c>
      <c r="AJ525" s="21">
        <v>1440.077596169721</v>
      </c>
      <c r="AK525" s="21">
        <v>1177.8273072478123</v>
      </c>
      <c r="AL525" s="21">
        <v>1865.7338616476802</v>
      </c>
      <c r="AM525" s="6">
        <v>4.44534734096959</v>
      </c>
      <c r="AN525" s="6">
        <v>2.14390036872292</v>
      </c>
      <c r="AO525" s="6">
        <v>9.19196669339368</v>
      </c>
      <c r="AP525" s="2" t="s">
        <v>14</v>
      </c>
      <c r="AQ525" s="2" t="s">
        <v>14</v>
      </c>
      <c r="AR525" s="2" t="s">
        <v>14</v>
      </c>
      <c r="AS525" s="2">
        <v>2012</v>
      </c>
      <c r="AT525" s="2">
        <v>2014</v>
      </c>
    </row>
    <row r="526" spans="1:46" ht="12.75">
      <c r="A526" s="4" t="s">
        <v>408</v>
      </c>
      <c r="B526" s="2"/>
      <c r="C526" s="48" t="s">
        <v>815</v>
      </c>
      <c r="D526" s="4" t="s">
        <v>265</v>
      </c>
      <c r="E526" s="19" t="s">
        <v>861</v>
      </c>
      <c r="F526" s="5" t="s">
        <v>793</v>
      </c>
      <c r="G526" s="19">
        <v>6</v>
      </c>
      <c r="H526" s="19">
        <v>8</v>
      </c>
      <c r="I526" s="19">
        <v>6</v>
      </c>
      <c r="J526" s="19">
        <v>8</v>
      </c>
      <c r="K526" s="19">
        <v>4</v>
      </c>
      <c r="L526" s="19">
        <v>8</v>
      </c>
      <c r="M526" s="46">
        <v>-118.041583</v>
      </c>
      <c r="N526" s="46">
        <v>33.588467</v>
      </c>
      <c r="O526" s="2">
        <v>-50</v>
      </c>
      <c r="P526" s="2" t="s">
        <v>263</v>
      </c>
      <c r="Q526" s="2" t="s">
        <v>374</v>
      </c>
      <c r="R526" s="4">
        <v>1377</v>
      </c>
      <c r="S526" s="2" t="str">
        <f t="shared" si="26"/>
        <v>OC-50-BC2-6-8 cm-1377</v>
      </c>
      <c r="T526" s="31" t="s">
        <v>386</v>
      </c>
      <c r="U526" s="2" t="s">
        <v>13</v>
      </c>
      <c r="V526" s="11">
        <v>0.27114896701703517</v>
      </c>
      <c r="W526" s="20">
        <v>0.08632428127328315</v>
      </c>
      <c r="X526" s="20">
        <v>0.43500649580725165</v>
      </c>
      <c r="Y526" s="20">
        <v>0.17750906892382104</v>
      </c>
      <c r="Z526" s="23">
        <v>27590</v>
      </c>
      <c r="AA526" s="23">
        <v>7481</v>
      </c>
      <c r="AB526" s="23">
        <v>7784.6</v>
      </c>
      <c r="AC526" s="23">
        <v>672</v>
      </c>
      <c r="AD526" s="23">
        <v>4233.5</v>
      </c>
      <c r="AE526" s="23">
        <v>1841.6</v>
      </c>
      <c r="AF526" s="23">
        <v>9510.5</v>
      </c>
      <c r="AG526" s="23">
        <v>1688.2</v>
      </c>
      <c r="AH526" s="23">
        <v>2451.6</v>
      </c>
      <c r="AI526" s="21">
        <v>2861.0703214227447</v>
      </c>
      <c r="AJ526" s="21">
        <v>689.8841572850384</v>
      </c>
      <c r="AK526" s="21">
        <v>495.60287159406107</v>
      </c>
      <c r="AL526" s="21">
        <v>913.5829662261381</v>
      </c>
      <c r="AM526" s="6">
        <v>3340.33492686213</v>
      </c>
      <c r="AN526" s="6">
        <v>2689.26989787842</v>
      </c>
      <c r="AO526" s="6">
        <v>4237.50077287011</v>
      </c>
      <c r="AP526" s="2" t="s">
        <v>14</v>
      </c>
      <c r="AQ526" s="2" t="s">
        <v>14</v>
      </c>
      <c r="AR526" s="2" t="s">
        <v>14</v>
      </c>
      <c r="AS526" s="2">
        <v>2012</v>
      </c>
      <c r="AT526" s="2">
        <v>2014</v>
      </c>
    </row>
    <row r="527" spans="1:46" ht="12.75">
      <c r="A527" s="4" t="s">
        <v>409</v>
      </c>
      <c r="B527" s="2"/>
      <c r="C527" s="48" t="s">
        <v>815</v>
      </c>
      <c r="D527" s="4" t="s">
        <v>265</v>
      </c>
      <c r="E527" s="19" t="s">
        <v>861</v>
      </c>
      <c r="F527" s="5" t="s">
        <v>793</v>
      </c>
      <c r="G527" s="19">
        <v>6</v>
      </c>
      <c r="H527" s="19">
        <v>8</v>
      </c>
      <c r="I527" s="19">
        <v>6</v>
      </c>
      <c r="J527" s="19">
        <v>8</v>
      </c>
      <c r="K527" s="19">
        <v>4</v>
      </c>
      <c r="L527" s="19">
        <v>8</v>
      </c>
      <c r="M527" s="46">
        <v>-118.041583</v>
      </c>
      <c r="N527" s="46">
        <v>33.588467</v>
      </c>
      <c r="O527" s="2">
        <v>-50</v>
      </c>
      <c r="P527" s="2" t="s">
        <v>263</v>
      </c>
      <c r="Q527" s="2" t="s">
        <v>374</v>
      </c>
      <c r="R527" s="4">
        <v>1378</v>
      </c>
      <c r="S527" s="2" t="str">
        <f t="shared" si="26"/>
        <v>OC-50-BC2-6-8 cm-1378</v>
      </c>
      <c r="T527" s="31" t="s">
        <v>386</v>
      </c>
      <c r="U527" s="2" t="s">
        <v>13</v>
      </c>
      <c r="V527" s="11">
        <v>0.33565183097076634</v>
      </c>
      <c r="W527" s="20">
        <v>0.10330595914929458</v>
      </c>
      <c r="X527" s="20">
        <v>0.4995923510228283</v>
      </c>
      <c r="Y527" s="20">
        <v>0.21211215812456907</v>
      </c>
      <c r="Z527" s="23">
        <v>22313.3</v>
      </c>
      <c r="AA527" s="23">
        <v>7489.5</v>
      </c>
      <c r="AB527" s="23">
        <v>7123.5</v>
      </c>
      <c r="AC527" s="23">
        <v>735.9</v>
      </c>
      <c r="AD527" s="23">
        <v>2698.4</v>
      </c>
      <c r="AE527" s="23">
        <v>1348.1</v>
      </c>
      <c r="AF527" s="23">
        <v>8702</v>
      </c>
      <c r="AG527" s="23">
        <v>1845.8</v>
      </c>
      <c r="AH527" s="23">
        <v>2570.6</v>
      </c>
      <c r="AI527" s="21">
        <v>2318.7427059830393</v>
      </c>
      <c r="AJ527" s="21">
        <v>611.4837003034311</v>
      </c>
      <c r="AK527" s="21">
        <v>314.8292227495526</v>
      </c>
      <c r="AL527" s="21">
        <v>820.6488757488523</v>
      </c>
      <c r="AM527" s="6">
        <v>6848.91365103074</v>
      </c>
      <c r="AN527" s="6">
        <v>5346.84463852297</v>
      </c>
      <c r="AO527" s="6">
        <v>8784.3058212546</v>
      </c>
      <c r="AP527" s="2" t="s">
        <v>14</v>
      </c>
      <c r="AQ527" s="2" t="s">
        <v>14</v>
      </c>
      <c r="AR527" s="2" t="s">
        <v>14</v>
      </c>
      <c r="AS527" s="2">
        <v>2012</v>
      </c>
      <c r="AT527" s="2">
        <v>2014</v>
      </c>
    </row>
    <row r="528" spans="1:46" ht="12.75">
      <c r="A528" s="4" t="s">
        <v>410</v>
      </c>
      <c r="B528" s="2"/>
      <c r="C528" s="48" t="s">
        <v>815</v>
      </c>
      <c r="D528" s="4" t="s">
        <v>265</v>
      </c>
      <c r="E528" s="19" t="s">
        <v>861</v>
      </c>
      <c r="F528" s="5" t="s">
        <v>793</v>
      </c>
      <c r="G528" s="19">
        <v>6</v>
      </c>
      <c r="H528" s="19">
        <v>8</v>
      </c>
      <c r="I528" s="19">
        <v>6</v>
      </c>
      <c r="J528" s="19">
        <v>8</v>
      </c>
      <c r="K528" s="19">
        <v>4</v>
      </c>
      <c r="L528" s="19">
        <v>8</v>
      </c>
      <c r="M528" s="46">
        <v>-118.041583</v>
      </c>
      <c r="N528" s="46">
        <v>33.588467</v>
      </c>
      <c r="O528" s="2">
        <v>-50</v>
      </c>
      <c r="P528" s="2" t="s">
        <v>263</v>
      </c>
      <c r="Q528" s="2" t="s">
        <v>374</v>
      </c>
      <c r="R528" s="4">
        <v>1379</v>
      </c>
      <c r="S528" s="2" t="str">
        <f t="shared" si="26"/>
        <v>OC-50-BC2-6-8 cm-1379</v>
      </c>
      <c r="T528" s="31" t="s">
        <v>386</v>
      </c>
      <c r="U528" s="2" t="s">
        <v>13</v>
      </c>
      <c r="V528" s="11">
        <v>0.09953545218439323</v>
      </c>
      <c r="W528" s="20">
        <v>0.0489008573312816</v>
      </c>
      <c r="X528" s="20">
        <v>0.13678607755437586</v>
      </c>
      <c r="Y528" s="20">
        <v>0.06289791026889371</v>
      </c>
      <c r="Z528" s="23">
        <v>35346.2</v>
      </c>
      <c r="AA528" s="23">
        <v>3518.2</v>
      </c>
      <c r="AB528" s="23">
        <v>9098</v>
      </c>
      <c r="AC528" s="23">
        <v>444.9</v>
      </c>
      <c r="AD528" s="23">
        <v>7176.9</v>
      </c>
      <c r="AE528" s="23">
        <v>981.7</v>
      </c>
      <c r="AF528" s="23">
        <v>10680.8</v>
      </c>
      <c r="AG528" s="23">
        <v>671.8</v>
      </c>
      <c r="AH528" s="23">
        <v>2276.9</v>
      </c>
      <c r="AI528" s="21">
        <v>3413.799464183758</v>
      </c>
      <c r="AJ528" s="21">
        <v>838.236198339848</v>
      </c>
      <c r="AK528" s="21">
        <v>716.6410470376388</v>
      </c>
      <c r="AL528" s="21">
        <v>997.1979445737624</v>
      </c>
      <c r="AM528" s="6">
        <v>107.264262455734</v>
      </c>
      <c r="AN528" s="6">
        <v>61.3432642446539</v>
      </c>
      <c r="AO528" s="6">
        <v>183.500743551564</v>
      </c>
      <c r="AP528" s="2" t="s">
        <v>14</v>
      </c>
      <c r="AQ528" s="2" t="s">
        <v>14</v>
      </c>
      <c r="AR528" s="2" t="s">
        <v>14</v>
      </c>
      <c r="AS528" s="2">
        <v>2012</v>
      </c>
      <c r="AT528" s="2">
        <v>2014</v>
      </c>
    </row>
    <row r="529" spans="1:46" ht="12.75">
      <c r="A529" s="4" t="s">
        <v>411</v>
      </c>
      <c r="B529" s="2"/>
      <c r="C529" s="48" t="s">
        <v>815</v>
      </c>
      <c r="D529" s="4" t="s">
        <v>265</v>
      </c>
      <c r="E529" s="19" t="s">
        <v>857</v>
      </c>
      <c r="F529" s="5" t="s">
        <v>793</v>
      </c>
      <c r="G529" s="19">
        <v>8</v>
      </c>
      <c r="H529" s="19">
        <v>10</v>
      </c>
      <c r="I529" s="19">
        <v>8</v>
      </c>
      <c r="J529" s="19">
        <v>10</v>
      </c>
      <c r="K529" s="19">
        <v>8</v>
      </c>
      <c r="L529" s="19">
        <v>12</v>
      </c>
      <c r="M529" s="46">
        <v>-118.041583</v>
      </c>
      <c r="N529" s="46">
        <v>33.588467</v>
      </c>
      <c r="O529" s="2">
        <v>-50</v>
      </c>
      <c r="P529" s="2" t="s">
        <v>263</v>
      </c>
      <c r="Q529" s="2" t="s">
        <v>374</v>
      </c>
      <c r="R529" s="4">
        <v>1380</v>
      </c>
      <c r="S529" s="2" t="str">
        <f t="shared" si="26"/>
        <v>OC-50-BC1-8-10 cm-1380</v>
      </c>
      <c r="T529" s="31" t="s">
        <v>386</v>
      </c>
      <c r="U529" s="2" t="s">
        <v>13</v>
      </c>
      <c r="V529" s="11">
        <v>0.06976236486978178</v>
      </c>
      <c r="W529" s="20">
        <v>0.03009657513821026</v>
      </c>
      <c r="X529" s="20">
        <v>0.07305436114595645</v>
      </c>
      <c r="Y529" s="20">
        <v>0.040118252587881764</v>
      </c>
      <c r="Z529" s="23">
        <v>74206.2</v>
      </c>
      <c r="AA529" s="23">
        <v>5176.8</v>
      </c>
      <c r="AB529" s="23">
        <v>17437.2</v>
      </c>
      <c r="AC529" s="23">
        <v>524.8</v>
      </c>
      <c r="AD529" s="23">
        <v>13791.1</v>
      </c>
      <c r="AE529" s="23">
        <v>1007.5</v>
      </c>
      <c r="AF529" s="23">
        <v>22595.7</v>
      </c>
      <c r="AG529" s="23">
        <v>906.5</v>
      </c>
      <c r="AH529" s="23">
        <v>2927.8</v>
      </c>
      <c r="AI529" s="21">
        <v>5422.706469021108</v>
      </c>
      <c r="AJ529" s="21">
        <v>1226.996379534121</v>
      </c>
      <c r="AK529" s="21">
        <v>1010.9023840426258</v>
      </c>
      <c r="AL529" s="21">
        <v>1605.451192021313</v>
      </c>
      <c r="AM529" s="6">
        <v>24.3775219281007</v>
      </c>
      <c r="AN529" s="6">
        <v>12.365197037896</v>
      </c>
      <c r="AO529" s="6">
        <v>47.5891427396127</v>
      </c>
      <c r="AP529" s="2" t="s">
        <v>14</v>
      </c>
      <c r="AQ529" s="2" t="s">
        <v>14</v>
      </c>
      <c r="AR529" s="2" t="s">
        <v>14</v>
      </c>
      <c r="AS529" s="2">
        <v>2012</v>
      </c>
      <c r="AT529" s="2">
        <v>2014</v>
      </c>
    </row>
    <row r="530" spans="1:46" ht="12.75">
      <c r="A530" s="4" t="s">
        <v>412</v>
      </c>
      <c r="B530" s="2"/>
      <c r="C530" s="48" t="s">
        <v>815</v>
      </c>
      <c r="D530" s="4" t="s">
        <v>265</v>
      </c>
      <c r="E530" s="19" t="s">
        <v>857</v>
      </c>
      <c r="F530" s="5" t="s">
        <v>793</v>
      </c>
      <c r="G530" s="19">
        <v>8</v>
      </c>
      <c r="H530" s="19">
        <v>10</v>
      </c>
      <c r="I530" s="19">
        <v>8</v>
      </c>
      <c r="J530" s="19">
        <v>10</v>
      </c>
      <c r="K530" s="19">
        <v>8</v>
      </c>
      <c r="L530" s="19">
        <v>12</v>
      </c>
      <c r="M530" s="46">
        <v>-118.041583</v>
      </c>
      <c r="N530" s="46">
        <v>33.588467</v>
      </c>
      <c r="O530" s="2">
        <v>-50</v>
      </c>
      <c r="P530" s="2" t="s">
        <v>263</v>
      </c>
      <c r="Q530" s="2" t="s">
        <v>374</v>
      </c>
      <c r="R530" s="4">
        <v>1381</v>
      </c>
      <c r="S530" s="2" t="str">
        <f t="shared" si="26"/>
        <v>OC-50-BC1-8-10 cm-1381</v>
      </c>
      <c r="T530" s="31" t="s">
        <v>386</v>
      </c>
      <c r="U530" s="2" t="s">
        <v>13</v>
      </c>
      <c r="V530" s="11">
        <v>0.057157972975110015</v>
      </c>
      <c r="W530" s="20">
        <v>0.02891640614539125</v>
      </c>
      <c r="X530" s="20">
        <v>0.03597056698536065</v>
      </c>
      <c r="Y530" s="20">
        <v>0.04045750764729352</v>
      </c>
      <c r="Z530" s="23">
        <v>69558.1</v>
      </c>
      <c r="AA530" s="23">
        <v>3975.8</v>
      </c>
      <c r="AB530" s="23">
        <v>17177.1</v>
      </c>
      <c r="AC530" s="23">
        <v>496.7</v>
      </c>
      <c r="AD530" s="23">
        <v>14256.1</v>
      </c>
      <c r="AE530" s="23">
        <v>512.8</v>
      </c>
      <c r="AF530" s="23">
        <v>22557</v>
      </c>
      <c r="AG530" s="23">
        <v>912.6</v>
      </c>
      <c r="AH530" s="23">
        <v>2360</v>
      </c>
      <c r="AI530" s="21">
        <v>6231.686440677967</v>
      </c>
      <c r="AJ530" s="21">
        <v>1497.7796610169491</v>
      </c>
      <c r="AK530" s="21">
        <v>1251.6016949152543</v>
      </c>
      <c r="AL530" s="21">
        <v>1988.949152542373</v>
      </c>
      <c r="AM530" s="6">
        <v>6.47408436495824</v>
      </c>
      <c r="AN530" s="6">
        <v>3.12147090478914</v>
      </c>
      <c r="AO530" s="6">
        <v>13.2878546669717</v>
      </c>
      <c r="AP530" s="2" t="s">
        <v>14</v>
      </c>
      <c r="AQ530" s="2" t="s">
        <v>14</v>
      </c>
      <c r="AR530" s="2" t="s">
        <v>14</v>
      </c>
      <c r="AS530" s="2">
        <v>2012</v>
      </c>
      <c r="AT530" s="2">
        <v>2014</v>
      </c>
    </row>
    <row r="531" spans="1:46" ht="12.75">
      <c r="A531" s="4" t="s">
        <v>413</v>
      </c>
      <c r="B531" s="2"/>
      <c r="C531" s="48" t="s">
        <v>815</v>
      </c>
      <c r="D531" s="4" t="s">
        <v>265</v>
      </c>
      <c r="E531" s="19" t="s">
        <v>857</v>
      </c>
      <c r="F531" s="5" t="s">
        <v>793</v>
      </c>
      <c r="G531" s="19">
        <v>8</v>
      </c>
      <c r="H531" s="19">
        <v>10</v>
      </c>
      <c r="I531" s="19">
        <v>8</v>
      </c>
      <c r="J531" s="19">
        <v>10</v>
      </c>
      <c r="K531" s="19">
        <v>8</v>
      </c>
      <c r="L531" s="19">
        <v>12</v>
      </c>
      <c r="M531" s="46">
        <v>-118.041583</v>
      </c>
      <c r="N531" s="46">
        <v>33.588467</v>
      </c>
      <c r="O531" s="2">
        <v>-50</v>
      </c>
      <c r="P531" s="2" t="s">
        <v>263</v>
      </c>
      <c r="Q531" s="2" t="s">
        <v>374</v>
      </c>
      <c r="R531" s="4">
        <v>1382</v>
      </c>
      <c r="S531" s="2" t="str">
        <f t="shared" si="26"/>
        <v>OC-50-BC1-8-10 cm-1382</v>
      </c>
      <c r="T531" s="31" t="s">
        <v>386</v>
      </c>
      <c r="U531" s="2" t="s">
        <v>13</v>
      </c>
      <c r="V531" s="11">
        <v>0.06700348592576667</v>
      </c>
      <c r="W531" s="20">
        <v>0.04865182337551391</v>
      </c>
      <c r="X531" s="20">
        <v>0.05984582688849486</v>
      </c>
      <c r="Y531" s="20">
        <v>0.04910633532882553</v>
      </c>
      <c r="Z531" s="23">
        <v>32559.5</v>
      </c>
      <c r="AA531" s="23">
        <v>2181.6</v>
      </c>
      <c r="AB531" s="23">
        <v>9364.5</v>
      </c>
      <c r="AC531" s="23">
        <v>455.6</v>
      </c>
      <c r="AD531" s="23">
        <v>7952.1</v>
      </c>
      <c r="AE531" s="23">
        <v>475.9</v>
      </c>
      <c r="AF531" s="23">
        <v>11609.5</v>
      </c>
      <c r="AG531" s="23">
        <v>570.1</v>
      </c>
      <c r="AH531" s="23">
        <v>2363.6</v>
      </c>
      <c r="AI531" s="21">
        <v>2939.6767642579116</v>
      </c>
      <c r="AJ531" s="21">
        <v>830.944322220342</v>
      </c>
      <c r="AK531" s="21">
        <v>713.1494330682011</v>
      </c>
      <c r="AL531" s="21">
        <v>1030.5973938060586</v>
      </c>
      <c r="AM531" s="6">
        <v>19.4558995482663</v>
      </c>
      <c r="AN531" s="6">
        <v>9.73870875789418</v>
      </c>
      <c r="AO531" s="6">
        <v>38.5985864886515</v>
      </c>
      <c r="AP531" s="2" t="s">
        <v>14</v>
      </c>
      <c r="AQ531" s="2" t="s">
        <v>14</v>
      </c>
      <c r="AR531" s="2" t="s">
        <v>14</v>
      </c>
      <c r="AS531" s="2">
        <v>2012</v>
      </c>
      <c r="AT531" s="2">
        <v>2014</v>
      </c>
    </row>
    <row r="532" spans="1:46" ht="12.75">
      <c r="A532" s="4" t="s">
        <v>414</v>
      </c>
      <c r="B532" s="2"/>
      <c r="C532" s="48" t="s">
        <v>815</v>
      </c>
      <c r="D532" s="4" t="s">
        <v>265</v>
      </c>
      <c r="E532" s="19" t="s">
        <v>862</v>
      </c>
      <c r="F532" s="5" t="s">
        <v>793</v>
      </c>
      <c r="G532" s="19">
        <v>8</v>
      </c>
      <c r="H532" s="19">
        <v>10</v>
      </c>
      <c r="I532" s="19">
        <v>8</v>
      </c>
      <c r="J532" s="19">
        <v>10</v>
      </c>
      <c r="K532" s="19">
        <v>8</v>
      </c>
      <c r="L532" s="19">
        <v>12</v>
      </c>
      <c r="M532" s="46">
        <v>-118.041583</v>
      </c>
      <c r="N532" s="46">
        <v>33.588467</v>
      </c>
      <c r="O532" s="2">
        <v>-50</v>
      </c>
      <c r="P532" s="2" t="s">
        <v>263</v>
      </c>
      <c r="Q532" s="2" t="s">
        <v>374</v>
      </c>
      <c r="R532" s="4">
        <v>1383</v>
      </c>
      <c r="S532" s="2" t="str">
        <f t="shared" si="26"/>
        <v>OC-50-BC2-8-10 cm-1383</v>
      </c>
      <c r="T532" s="31" t="s">
        <v>386</v>
      </c>
      <c r="U532" s="2" t="s">
        <v>13</v>
      </c>
      <c r="V532" s="11">
        <v>0.3583416908956881</v>
      </c>
      <c r="W532" s="20">
        <v>0.11712269864901104</v>
      </c>
      <c r="X532" s="20">
        <v>0.4271874119508442</v>
      </c>
      <c r="Y532" s="20">
        <v>0.2705506406825552</v>
      </c>
      <c r="Z532" s="23">
        <v>31608.1</v>
      </c>
      <c r="AA532" s="23">
        <v>11326.5</v>
      </c>
      <c r="AB532" s="23">
        <v>10814.3</v>
      </c>
      <c r="AC532" s="23">
        <v>1266.6</v>
      </c>
      <c r="AD532" s="23">
        <v>4613.9</v>
      </c>
      <c r="AE532" s="23">
        <v>1971</v>
      </c>
      <c r="AF532" s="23">
        <v>12705.2</v>
      </c>
      <c r="AG532" s="23">
        <v>3437.4</v>
      </c>
      <c r="AH532" s="23">
        <v>3051.5</v>
      </c>
      <c r="AI532" s="21">
        <v>2813.999672292315</v>
      </c>
      <c r="AJ532" s="21">
        <v>791.8007537276749</v>
      </c>
      <c r="AK532" s="21">
        <v>431.5844666557431</v>
      </c>
      <c r="AL532" s="21">
        <v>1058.0108143535967</v>
      </c>
      <c r="AM532" s="6">
        <v>8469.66815050043</v>
      </c>
      <c r="AN532" s="6">
        <v>6519.88945027658</v>
      </c>
      <c r="AO532" s="6">
        <v>10936.9966313787</v>
      </c>
      <c r="AP532" s="2" t="s">
        <v>14</v>
      </c>
      <c r="AQ532" s="2" t="s">
        <v>14</v>
      </c>
      <c r="AR532" s="2" t="s">
        <v>14</v>
      </c>
      <c r="AS532" s="2">
        <v>2012</v>
      </c>
      <c r="AT532" s="2">
        <v>2014</v>
      </c>
    </row>
    <row r="533" spans="1:46" ht="12.75">
      <c r="A533" s="4" t="s">
        <v>415</v>
      </c>
      <c r="B533" s="2"/>
      <c r="C533" s="48" t="s">
        <v>815</v>
      </c>
      <c r="D533" s="4" t="s">
        <v>265</v>
      </c>
      <c r="E533" s="19" t="s">
        <v>862</v>
      </c>
      <c r="F533" s="5" t="s">
        <v>793</v>
      </c>
      <c r="G533" s="19">
        <v>8</v>
      </c>
      <c r="H533" s="19">
        <v>10</v>
      </c>
      <c r="I533" s="19">
        <v>8</v>
      </c>
      <c r="J533" s="19">
        <v>10</v>
      </c>
      <c r="K533" s="19">
        <v>8</v>
      </c>
      <c r="L533" s="19">
        <v>12</v>
      </c>
      <c r="M533" s="46">
        <v>-118.041583</v>
      </c>
      <c r="N533" s="46">
        <v>33.588467</v>
      </c>
      <c r="O533" s="2">
        <v>-50</v>
      </c>
      <c r="P533" s="2" t="s">
        <v>263</v>
      </c>
      <c r="Q533" s="2" t="s">
        <v>374</v>
      </c>
      <c r="R533" s="4">
        <v>1384</v>
      </c>
      <c r="S533" s="2" t="str">
        <f t="shared" si="26"/>
        <v>OC-50-BC2-8-10 cm-1384</v>
      </c>
      <c r="T533" s="31" t="s">
        <v>386</v>
      </c>
      <c r="U533" s="2" t="s">
        <v>13</v>
      </c>
      <c r="V533" s="11">
        <v>0.3334012661521117</v>
      </c>
      <c r="W533" s="20">
        <v>0.12933126410835216</v>
      </c>
      <c r="X533" s="20">
        <v>0.47152040149874536</v>
      </c>
      <c r="Y533" s="20">
        <v>0.2721366750424157</v>
      </c>
      <c r="Z533" s="23">
        <v>23062</v>
      </c>
      <c r="AA533" s="23">
        <v>7688.9</v>
      </c>
      <c r="AB533" s="23">
        <v>7088</v>
      </c>
      <c r="AC533" s="23">
        <v>916.7</v>
      </c>
      <c r="AD533" s="23">
        <v>2909.1</v>
      </c>
      <c r="AE533" s="23">
        <v>1371.7</v>
      </c>
      <c r="AF533" s="23">
        <v>9312.6</v>
      </c>
      <c r="AG533" s="23">
        <v>2534.3</v>
      </c>
      <c r="AH533" s="23">
        <v>2822.2</v>
      </c>
      <c r="AI533" s="21">
        <v>2179.2147969669054</v>
      </c>
      <c r="AJ533" s="21">
        <v>567.2666713911133</v>
      </c>
      <c r="AK533" s="21">
        <v>303.3661682375452</v>
      </c>
      <c r="AL533" s="21">
        <v>839.5507051236626</v>
      </c>
      <c r="AM533" s="6">
        <v>6646.5181645882</v>
      </c>
      <c r="AN533" s="6">
        <v>5202.7139795312</v>
      </c>
      <c r="AO533" s="6">
        <v>8518.19394145807</v>
      </c>
      <c r="AP533" s="2" t="s">
        <v>14</v>
      </c>
      <c r="AQ533" s="2" t="s">
        <v>14</v>
      </c>
      <c r="AR533" s="2" t="s">
        <v>14</v>
      </c>
      <c r="AS533" s="2">
        <v>2012</v>
      </c>
      <c r="AT533" s="2">
        <v>2014</v>
      </c>
    </row>
    <row r="534" spans="1:46" ht="12.75">
      <c r="A534" s="4" t="s">
        <v>416</v>
      </c>
      <c r="B534" s="2"/>
      <c r="C534" s="48" t="s">
        <v>815</v>
      </c>
      <c r="D534" s="4" t="s">
        <v>265</v>
      </c>
      <c r="E534" s="19" t="s">
        <v>862</v>
      </c>
      <c r="F534" s="5" t="s">
        <v>793</v>
      </c>
      <c r="G534" s="19">
        <v>8</v>
      </c>
      <c r="H534" s="19">
        <v>10</v>
      </c>
      <c r="I534" s="19">
        <v>8</v>
      </c>
      <c r="J534" s="19">
        <v>10</v>
      </c>
      <c r="K534" s="19">
        <v>8</v>
      </c>
      <c r="L534" s="19">
        <v>12</v>
      </c>
      <c r="M534" s="46">
        <v>-118.041583</v>
      </c>
      <c r="N534" s="46">
        <v>33.588467</v>
      </c>
      <c r="O534" s="2">
        <v>-50</v>
      </c>
      <c r="P534" s="2" t="s">
        <v>263</v>
      </c>
      <c r="Q534" s="2" t="s">
        <v>374</v>
      </c>
      <c r="R534" s="4">
        <v>1385</v>
      </c>
      <c r="S534" s="2" t="str">
        <f t="shared" si="26"/>
        <v>OC-50-BC2-8-10 cm-1385</v>
      </c>
      <c r="T534" s="31" t="s">
        <v>386</v>
      </c>
      <c r="U534" s="2" t="s">
        <v>13</v>
      </c>
      <c r="V534" s="11">
        <v>0.05544579020462749</v>
      </c>
      <c r="W534" s="20">
        <v>0.029385463138279538</v>
      </c>
      <c r="X534" s="20">
        <v>0.0333263612912222</v>
      </c>
      <c r="Y534" s="20">
        <v>0.04801181355134187</v>
      </c>
      <c r="Z534" s="23">
        <v>66100.6</v>
      </c>
      <c r="AA534" s="23">
        <v>3665</v>
      </c>
      <c r="AB534" s="23">
        <v>20016.7</v>
      </c>
      <c r="AC534" s="23">
        <v>588.2</v>
      </c>
      <c r="AD534" s="23">
        <v>15777.3</v>
      </c>
      <c r="AE534" s="23">
        <v>525.8</v>
      </c>
      <c r="AF534" s="23">
        <v>23363</v>
      </c>
      <c r="AG534" s="23">
        <v>1121.7</v>
      </c>
      <c r="AH534" s="23">
        <v>2268.3</v>
      </c>
      <c r="AI534" s="21">
        <v>6151.355640788255</v>
      </c>
      <c r="AJ534" s="21">
        <v>1816.7702684830047</v>
      </c>
      <c r="AK534" s="21">
        <v>1437.4729973989329</v>
      </c>
      <c r="AL534" s="21">
        <v>2158.859057443901</v>
      </c>
      <c r="AM534" s="6">
        <v>4.44534734096959</v>
      </c>
      <c r="AN534" s="6">
        <v>2.14390036872292</v>
      </c>
      <c r="AO534" s="6">
        <v>9.19196669339368</v>
      </c>
      <c r="AP534" s="2" t="s">
        <v>14</v>
      </c>
      <c r="AQ534" s="2" t="s">
        <v>14</v>
      </c>
      <c r="AR534" s="2" t="s">
        <v>14</v>
      </c>
      <c r="AS534" s="2">
        <v>2012</v>
      </c>
      <c r="AT534" s="2">
        <v>2014</v>
      </c>
    </row>
    <row r="535" spans="1:46" ht="12.75">
      <c r="A535" s="4" t="s">
        <v>417</v>
      </c>
      <c r="B535" s="2"/>
      <c r="C535" s="48" t="s">
        <v>815</v>
      </c>
      <c r="D535" s="4" t="s">
        <v>265</v>
      </c>
      <c r="E535" s="19" t="s">
        <v>862</v>
      </c>
      <c r="F535" s="5" t="s">
        <v>793</v>
      </c>
      <c r="G535" s="19">
        <v>8</v>
      </c>
      <c r="H535" s="19">
        <v>10</v>
      </c>
      <c r="I535" s="19">
        <v>8</v>
      </c>
      <c r="J535" s="19">
        <v>10</v>
      </c>
      <c r="K535" s="19">
        <v>8</v>
      </c>
      <c r="L535" s="19">
        <v>12</v>
      </c>
      <c r="M535" s="46">
        <v>-118.041583</v>
      </c>
      <c r="N535" s="46">
        <v>33.588467</v>
      </c>
      <c r="O535" s="2">
        <v>-50</v>
      </c>
      <c r="P535" s="2" t="s">
        <v>263</v>
      </c>
      <c r="Q535" s="2" t="s">
        <v>374</v>
      </c>
      <c r="R535" s="4">
        <v>1386</v>
      </c>
      <c r="S535" s="2" t="str">
        <f t="shared" si="26"/>
        <v>OC-50-BC2-8-10 cm-1386</v>
      </c>
      <c r="T535" s="31" t="s">
        <v>386</v>
      </c>
      <c r="U535" s="2" t="s">
        <v>13</v>
      </c>
      <c r="V535" s="11">
        <v>0.3490828883213374</v>
      </c>
      <c r="W535" s="20">
        <v>0.12496460785503376</v>
      </c>
      <c r="X535" s="20">
        <v>0.42676159564443517</v>
      </c>
      <c r="Y535" s="20">
        <v>0.259230846202595</v>
      </c>
      <c r="Z535" s="23">
        <v>13782.4</v>
      </c>
      <c r="AA535" s="23">
        <v>4811.2</v>
      </c>
      <c r="AB535" s="23">
        <v>4944.6</v>
      </c>
      <c r="AC535" s="23">
        <v>617.9</v>
      </c>
      <c r="AD535" s="23">
        <v>1910.2</v>
      </c>
      <c r="AE535" s="23">
        <v>815.2</v>
      </c>
      <c r="AF535" s="23">
        <v>5996.2</v>
      </c>
      <c r="AG535" s="23">
        <v>1554.4</v>
      </c>
      <c r="AH535" s="23">
        <v>2432.4</v>
      </c>
      <c r="AI535" s="21">
        <v>1528.8274954777173</v>
      </c>
      <c r="AJ535" s="21">
        <v>457.36720934056893</v>
      </c>
      <c r="AK535" s="21">
        <v>224.09143233020882</v>
      </c>
      <c r="AL535" s="21">
        <v>620.8353889162967</v>
      </c>
      <c r="AM535" s="6">
        <v>7777.1902832807</v>
      </c>
      <c r="AN535" s="6">
        <v>6033.14508613511</v>
      </c>
      <c r="AO535" s="6">
        <v>9952.4484737632</v>
      </c>
      <c r="AP535" s="2" t="s">
        <v>14</v>
      </c>
      <c r="AQ535" s="2" t="s">
        <v>14</v>
      </c>
      <c r="AR535" s="2" t="s">
        <v>14</v>
      </c>
      <c r="AS535" s="2">
        <v>2012</v>
      </c>
      <c r="AT535" s="2">
        <v>2014</v>
      </c>
    </row>
    <row r="536" spans="1:46" ht="12.75">
      <c r="A536" s="4" t="s">
        <v>418</v>
      </c>
      <c r="B536" s="2"/>
      <c r="C536" s="48" t="s">
        <v>815</v>
      </c>
      <c r="D536" s="4" t="s">
        <v>265</v>
      </c>
      <c r="E536" s="19" t="s">
        <v>849</v>
      </c>
      <c r="F536" s="5" t="s">
        <v>793</v>
      </c>
      <c r="G536" s="19">
        <v>8</v>
      </c>
      <c r="H536" s="19">
        <v>10</v>
      </c>
      <c r="I536" s="19">
        <v>8</v>
      </c>
      <c r="J536" s="19">
        <v>10</v>
      </c>
      <c r="K536" s="19">
        <v>8</v>
      </c>
      <c r="L536" s="19">
        <v>12</v>
      </c>
      <c r="M536" s="46">
        <v>-118.041583</v>
      </c>
      <c r="N536" s="46">
        <v>33.588467</v>
      </c>
      <c r="O536" s="2">
        <v>-50</v>
      </c>
      <c r="P536" s="2" t="s">
        <v>263</v>
      </c>
      <c r="Q536" s="2" t="s">
        <v>374</v>
      </c>
      <c r="R536" s="4">
        <v>1387</v>
      </c>
      <c r="S536" s="2" t="str">
        <f t="shared" si="26"/>
        <v>OC-50-BC3-8-10 cm-1387</v>
      </c>
      <c r="T536" s="31" t="s">
        <v>386</v>
      </c>
      <c r="U536" s="2" t="s">
        <v>13</v>
      </c>
      <c r="V536" s="11">
        <v>0.26133643462843326</v>
      </c>
      <c r="W536" s="20">
        <v>0.08555927507791758</v>
      </c>
      <c r="X536" s="20">
        <v>0.4099827089337176</v>
      </c>
      <c r="Y536" s="20">
        <v>0.1543079653912995</v>
      </c>
      <c r="Z536" s="23">
        <v>28031.3</v>
      </c>
      <c r="AA536" s="23">
        <v>7325.6</v>
      </c>
      <c r="AB536" s="23">
        <v>8663</v>
      </c>
      <c r="AC536" s="23">
        <v>741.2</v>
      </c>
      <c r="AD536" s="23">
        <v>4337.5</v>
      </c>
      <c r="AE536" s="23">
        <v>1778.3</v>
      </c>
      <c r="AF536" s="23">
        <v>10760.3</v>
      </c>
      <c r="AG536" s="23">
        <v>1660.4</v>
      </c>
      <c r="AH536" s="23">
        <v>2682.9</v>
      </c>
      <c r="AI536" s="21">
        <v>2635.7225390435724</v>
      </c>
      <c r="AJ536" s="21">
        <v>701.0473741101048</v>
      </c>
      <c r="AK536" s="21">
        <v>455.909650005591</v>
      </c>
      <c r="AL536" s="21">
        <v>925.9159864325915</v>
      </c>
      <c r="AM536" s="6">
        <v>2942.11061216937</v>
      </c>
      <c r="AN536" s="6">
        <v>2372.44616035471</v>
      </c>
      <c r="AO536" s="6">
        <v>3727.27672424082</v>
      </c>
      <c r="AP536" s="2" t="s">
        <v>14</v>
      </c>
      <c r="AQ536" s="2" t="s">
        <v>14</v>
      </c>
      <c r="AR536" s="2" t="s">
        <v>14</v>
      </c>
      <c r="AS536" s="2">
        <v>2012</v>
      </c>
      <c r="AT536" s="2">
        <v>2014</v>
      </c>
    </row>
    <row r="537" spans="1:46" ht="12.75">
      <c r="A537" s="4" t="s">
        <v>419</v>
      </c>
      <c r="B537" s="2"/>
      <c r="C537" s="48" t="s">
        <v>815</v>
      </c>
      <c r="D537" s="4" t="s">
        <v>265</v>
      </c>
      <c r="E537" s="19" t="s">
        <v>849</v>
      </c>
      <c r="F537" s="5" t="s">
        <v>793</v>
      </c>
      <c r="G537" s="19">
        <v>8</v>
      </c>
      <c r="H537" s="19">
        <v>10</v>
      </c>
      <c r="I537" s="19">
        <v>8</v>
      </c>
      <c r="J537" s="19">
        <v>10</v>
      </c>
      <c r="K537" s="19">
        <v>8</v>
      </c>
      <c r="L537" s="19">
        <v>12</v>
      </c>
      <c r="M537" s="46">
        <v>-118.041583</v>
      </c>
      <c r="N537" s="46">
        <v>33.588467</v>
      </c>
      <c r="O537" s="2">
        <v>-50</v>
      </c>
      <c r="P537" s="2" t="s">
        <v>263</v>
      </c>
      <c r="Q537" s="2" t="s">
        <v>374</v>
      </c>
      <c r="R537" s="4">
        <v>1388</v>
      </c>
      <c r="S537" s="2" t="str">
        <f t="shared" si="26"/>
        <v>OC-50-BC3-8-10 cm-1388</v>
      </c>
      <c r="T537" s="31" t="s">
        <v>386</v>
      </c>
      <c r="U537" s="2" t="s">
        <v>13</v>
      </c>
      <c r="V537" s="11">
        <v>0.04956919205593337</v>
      </c>
      <c r="W537" s="20">
        <v>0.026115497434969697</v>
      </c>
      <c r="X537" s="20">
        <v>0.055685149092248434</v>
      </c>
      <c r="Y537" s="20">
        <v>0.03096383923815523</v>
      </c>
      <c r="Z537" s="23">
        <v>62789</v>
      </c>
      <c r="AA537" s="23">
        <v>3112.4</v>
      </c>
      <c r="AB537" s="23">
        <v>15477.4</v>
      </c>
      <c r="AC537" s="23">
        <v>404.2</v>
      </c>
      <c r="AD537" s="23">
        <v>13032.2</v>
      </c>
      <c r="AE537" s="23">
        <v>725.7</v>
      </c>
      <c r="AF537" s="23">
        <v>21589.7</v>
      </c>
      <c r="AG537" s="23">
        <v>668.5</v>
      </c>
      <c r="AH537" s="23">
        <v>2429.1</v>
      </c>
      <c r="AI537" s="21">
        <v>5425.99316619324</v>
      </c>
      <c r="AJ537" s="21">
        <v>1307.6118727100572</v>
      </c>
      <c r="AK537" s="21">
        <v>1132.7569881849247</v>
      </c>
      <c r="AL537" s="21">
        <v>1832.6293689020627</v>
      </c>
      <c r="AM537" s="6">
        <v>0.0682827246532363</v>
      </c>
      <c r="AN537" s="6">
        <v>0.0366177083795861</v>
      </c>
      <c r="AO537" s="6">
        <v>0.13919335872035</v>
      </c>
      <c r="AP537" s="2" t="s">
        <v>14</v>
      </c>
      <c r="AQ537" s="2" t="s">
        <v>14</v>
      </c>
      <c r="AR537" s="2" t="s">
        <v>14</v>
      </c>
      <c r="AS537" s="2">
        <v>2012</v>
      </c>
      <c r="AT537" s="2">
        <v>2014</v>
      </c>
    </row>
    <row r="538" spans="1:46" ht="12.75">
      <c r="A538" s="4" t="s">
        <v>420</v>
      </c>
      <c r="B538" s="2"/>
      <c r="C538" s="48" t="s">
        <v>815</v>
      </c>
      <c r="D538" s="4" t="s">
        <v>265</v>
      </c>
      <c r="E538" s="19" t="s">
        <v>849</v>
      </c>
      <c r="F538" s="5" t="s">
        <v>793</v>
      </c>
      <c r="G538" s="19">
        <v>8</v>
      </c>
      <c r="H538" s="19">
        <v>10</v>
      </c>
      <c r="I538" s="19">
        <v>8</v>
      </c>
      <c r="J538" s="19">
        <v>10</v>
      </c>
      <c r="K538" s="19">
        <v>8</v>
      </c>
      <c r="L538" s="19">
        <v>12</v>
      </c>
      <c r="M538" s="46">
        <v>-118.041583</v>
      </c>
      <c r="N538" s="46">
        <v>33.588467</v>
      </c>
      <c r="O538" s="2">
        <v>-50</v>
      </c>
      <c r="P538" s="2" t="s">
        <v>263</v>
      </c>
      <c r="Q538" s="2" t="s">
        <v>374</v>
      </c>
      <c r="R538" s="4">
        <v>1389</v>
      </c>
      <c r="S538" s="2" t="str">
        <f t="shared" si="26"/>
        <v>OC-50-BC3-8-10 cm-1389</v>
      </c>
      <c r="T538" s="31" t="s">
        <v>386</v>
      </c>
      <c r="U538" s="2" t="s">
        <v>13</v>
      </c>
      <c r="V538" s="11">
        <v>0.22317692999039268</v>
      </c>
      <c r="W538" s="20">
        <v>0.07674159804139773</v>
      </c>
      <c r="X538" s="20">
        <v>0.2603971962616823</v>
      </c>
      <c r="Y538" s="20">
        <v>0.1460021200878322</v>
      </c>
      <c r="Z538" s="23">
        <v>12906.8</v>
      </c>
      <c r="AA538" s="23">
        <v>2880.5</v>
      </c>
      <c r="AB538" s="23">
        <v>4493</v>
      </c>
      <c r="AC538" s="23">
        <v>344.8</v>
      </c>
      <c r="AD538" s="23">
        <v>2568</v>
      </c>
      <c r="AE538" s="23">
        <v>668.7</v>
      </c>
      <c r="AF538" s="23">
        <v>5282.8</v>
      </c>
      <c r="AG538" s="23">
        <v>771.3</v>
      </c>
      <c r="AH538" s="23">
        <v>2046.5</v>
      </c>
      <c r="AI538" s="21">
        <v>2414.57361348644</v>
      </c>
      <c r="AJ538" s="21">
        <v>739.9127290495969</v>
      </c>
      <c r="AK538" s="21">
        <v>495.0340092841436</v>
      </c>
      <c r="AL538" s="21">
        <v>925.9385780601026</v>
      </c>
      <c r="AM538" s="6">
        <v>1730.97131015827</v>
      </c>
      <c r="AN538" s="6">
        <v>1359.81741798535</v>
      </c>
      <c r="AO538" s="6">
        <v>2267.44487251601</v>
      </c>
      <c r="AP538" s="2" t="s">
        <v>14</v>
      </c>
      <c r="AQ538" s="2" t="s">
        <v>14</v>
      </c>
      <c r="AR538" s="2" t="s">
        <v>14</v>
      </c>
      <c r="AS538" s="2">
        <v>2012</v>
      </c>
      <c r="AT538" s="2">
        <v>2014</v>
      </c>
    </row>
    <row r="539" spans="1:46" ht="12.75">
      <c r="A539" s="4" t="s">
        <v>421</v>
      </c>
      <c r="B539" s="2"/>
      <c r="C539" s="48" t="s">
        <v>815</v>
      </c>
      <c r="D539" s="4" t="s">
        <v>265</v>
      </c>
      <c r="E539" s="19" t="s">
        <v>849</v>
      </c>
      <c r="F539" s="5" t="s">
        <v>793</v>
      </c>
      <c r="G539" s="19">
        <v>8</v>
      </c>
      <c r="H539" s="19">
        <v>10</v>
      </c>
      <c r="I539" s="19">
        <v>8</v>
      </c>
      <c r="J539" s="19">
        <v>10</v>
      </c>
      <c r="K539" s="19">
        <v>8</v>
      </c>
      <c r="L539" s="19">
        <v>12</v>
      </c>
      <c r="M539" s="46">
        <v>-118.041583</v>
      </c>
      <c r="N539" s="46">
        <v>33.588467</v>
      </c>
      <c r="O539" s="2">
        <v>-50</v>
      </c>
      <c r="P539" s="2" t="s">
        <v>263</v>
      </c>
      <c r="Q539" s="2" t="s">
        <v>374</v>
      </c>
      <c r="R539" s="4">
        <v>1390</v>
      </c>
      <c r="S539" s="2" t="str">
        <f t="shared" si="26"/>
        <v>OC-50-BC3-8-10 cm-1390</v>
      </c>
      <c r="T539" s="31" t="s">
        <v>386</v>
      </c>
      <c r="U539" s="2" t="s">
        <v>13</v>
      </c>
      <c r="V539" s="11">
        <v>0.09671552640522971</v>
      </c>
      <c r="W539" s="20">
        <v>0.05552717138875987</v>
      </c>
      <c r="X539" s="20">
        <v>0.12465751229751165</v>
      </c>
      <c r="Y539" s="20">
        <v>0.06811355980356346</v>
      </c>
      <c r="Z539" s="23">
        <v>27657.4</v>
      </c>
      <c r="AA539" s="23">
        <v>2674.9</v>
      </c>
      <c r="AB539" s="23">
        <v>8612</v>
      </c>
      <c r="AC539" s="23">
        <v>478.2</v>
      </c>
      <c r="AD539" s="23">
        <v>6241.1</v>
      </c>
      <c r="AE539" s="23">
        <v>778</v>
      </c>
      <c r="AF539" s="23">
        <v>9855.6</v>
      </c>
      <c r="AG539" s="23">
        <v>671.3</v>
      </c>
      <c r="AH539" s="23">
        <v>2912.8</v>
      </c>
      <c r="AI539" s="21">
        <v>2082.6901950013735</v>
      </c>
      <c r="AJ539" s="21">
        <v>624.1554517989563</v>
      </c>
      <c r="AK539" s="21">
        <v>481.9486404833837</v>
      </c>
      <c r="AL539" s="21">
        <v>722.802801428179</v>
      </c>
      <c r="AM539" s="6">
        <v>95.728358728854</v>
      </c>
      <c r="AN539" s="6">
        <v>54.5320240417509</v>
      </c>
      <c r="AO539" s="6">
        <v>165.951787934994</v>
      </c>
      <c r="AP539" s="2" t="s">
        <v>14</v>
      </c>
      <c r="AQ539" s="2" t="s">
        <v>14</v>
      </c>
      <c r="AR539" s="2" t="s">
        <v>14</v>
      </c>
      <c r="AS539" s="2">
        <v>2012</v>
      </c>
      <c r="AT539" s="2">
        <v>2014</v>
      </c>
    </row>
    <row r="540" spans="1:46" ht="12.75">
      <c r="A540" s="4" t="s">
        <v>422</v>
      </c>
      <c r="B540" s="2"/>
      <c r="C540" s="48" t="s">
        <v>815</v>
      </c>
      <c r="D540" s="4" t="s">
        <v>265</v>
      </c>
      <c r="E540" s="19" t="s">
        <v>863</v>
      </c>
      <c r="F540" s="5" t="s">
        <v>793</v>
      </c>
      <c r="G540" s="19">
        <v>10</v>
      </c>
      <c r="H540" s="19">
        <v>12</v>
      </c>
      <c r="I540" s="19">
        <v>10</v>
      </c>
      <c r="J540" s="19">
        <v>12</v>
      </c>
      <c r="K540" s="19">
        <v>8</v>
      </c>
      <c r="L540" s="19">
        <v>12</v>
      </c>
      <c r="M540" s="46">
        <v>-118.041583</v>
      </c>
      <c r="N540" s="46">
        <v>33.588467</v>
      </c>
      <c r="O540" s="2">
        <v>-50</v>
      </c>
      <c r="P540" s="2" t="s">
        <v>263</v>
      </c>
      <c r="Q540" s="2" t="s">
        <v>374</v>
      </c>
      <c r="R540" s="4">
        <v>1391</v>
      </c>
      <c r="S540" s="2" t="str">
        <f t="shared" si="26"/>
        <v>OC-50-BC1-10-12 cm-1391</v>
      </c>
      <c r="T540" s="31" t="s">
        <v>386</v>
      </c>
      <c r="U540" s="2" t="s">
        <v>13</v>
      </c>
      <c r="V540" s="11">
        <v>0.21425067390787284</v>
      </c>
      <c r="W540" s="20">
        <v>0.07385089243405465</v>
      </c>
      <c r="X540" s="20">
        <v>0.2915306374149364</v>
      </c>
      <c r="Y540" s="20">
        <v>0.11831379117811279</v>
      </c>
      <c r="Z540" s="23">
        <v>40361.6</v>
      </c>
      <c r="AA540" s="23">
        <v>8647.5</v>
      </c>
      <c r="AB540" s="23">
        <v>12662</v>
      </c>
      <c r="AC540" s="23">
        <v>935.1</v>
      </c>
      <c r="AD540" s="23">
        <v>6891.9</v>
      </c>
      <c r="AE540" s="23">
        <v>2009.2</v>
      </c>
      <c r="AF540" s="23">
        <v>14328</v>
      </c>
      <c r="AG540" s="23">
        <v>1695.2</v>
      </c>
      <c r="AH540" s="23">
        <v>3289.8</v>
      </c>
      <c r="AI540" s="21">
        <v>2979.4577177943947</v>
      </c>
      <c r="AJ540" s="21">
        <v>826.6216791294303</v>
      </c>
      <c r="AK540" s="21">
        <v>541.133199586601</v>
      </c>
      <c r="AL540" s="21">
        <v>974.1139278983525</v>
      </c>
      <c r="AM540" s="6">
        <v>1504.38457487579</v>
      </c>
      <c r="AN540" s="6">
        <v>1170.65230267324</v>
      </c>
      <c r="AO540" s="6">
        <v>1987.04367587421</v>
      </c>
      <c r="AP540" s="2" t="s">
        <v>14</v>
      </c>
      <c r="AQ540" s="2" t="s">
        <v>14</v>
      </c>
      <c r="AR540" s="2" t="s">
        <v>14</v>
      </c>
      <c r="AS540" s="2">
        <v>2012</v>
      </c>
      <c r="AT540" s="2">
        <v>2014</v>
      </c>
    </row>
    <row r="541" spans="1:46" ht="12.75">
      <c r="A541" s="4" t="s">
        <v>423</v>
      </c>
      <c r="B541" s="2"/>
      <c r="C541" s="48" t="s">
        <v>815</v>
      </c>
      <c r="D541" s="4" t="s">
        <v>265</v>
      </c>
      <c r="E541" s="19" t="s">
        <v>864</v>
      </c>
      <c r="F541" s="5" t="s">
        <v>793</v>
      </c>
      <c r="G541" s="19">
        <v>10</v>
      </c>
      <c r="H541" s="19">
        <v>12</v>
      </c>
      <c r="I541" s="19">
        <v>10</v>
      </c>
      <c r="J541" s="19">
        <v>12</v>
      </c>
      <c r="K541" s="19">
        <v>8</v>
      </c>
      <c r="L541" s="19">
        <v>12</v>
      </c>
      <c r="M541" s="46">
        <v>-118.041583</v>
      </c>
      <c r="N541" s="46">
        <v>33.588467</v>
      </c>
      <c r="O541" s="2">
        <v>-50</v>
      </c>
      <c r="P541" s="2" t="s">
        <v>263</v>
      </c>
      <c r="Q541" s="2" t="s">
        <v>374</v>
      </c>
      <c r="R541" s="4">
        <v>1392</v>
      </c>
      <c r="S541" s="2" t="str">
        <f t="shared" si="26"/>
        <v>OC-50-BC2-10-12 cm-1392</v>
      </c>
      <c r="T541" s="31" t="s">
        <v>386</v>
      </c>
      <c r="U541" s="2" t="s">
        <v>13</v>
      </c>
      <c r="V541" s="11">
        <v>0.24473709323408724</v>
      </c>
      <c r="W541" s="20">
        <v>0.08121850961761512</v>
      </c>
      <c r="X541" s="20">
        <v>0.3299048304280996</v>
      </c>
      <c r="Y541" s="20">
        <v>0.12873549833330908</v>
      </c>
      <c r="Z541" s="23">
        <v>36676.5</v>
      </c>
      <c r="AA541" s="23">
        <v>8976.1</v>
      </c>
      <c r="AB541" s="23">
        <v>10777.1</v>
      </c>
      <c r="AC541" s="23">
        <v>875.3</v>
      </c>
      <c r="AD541" s="23">
        <v>6115.4</v>
      </c>
      <c r="AE541" s="23">
        <v>2017.5</v>
      </c>
      <c r="AF541" s="23">
        <v>13739.8</v>
      </c>
      <c r="AG541" s="23">
        <v>1768.8</v>
      </c>
      <c r="AH541" s="23">
        <v>3407.8</v>
      </c>
      <c r="AI541" s="21">
        <v>2679.300428428898</v>
      </c>
      <c r="AJ541" s="21">
        <v>683.8664240859205</v>
      </c>
      <c r="AK541" s="21">
        <v>477.31087505135275</v>
      </c>
      <c r="AL541" s="21">
        <v>910.1825224485003</v>
      </c>
      <c r="AM541" s="6">
        <v>2377.50161509796</v>
      </c>
      <c r="AN541" s="6">
        <v>1910.2607706724</v>
      </c>
      <c r="AO541" s="6">
        <v>3044.82787585848</v>
      </c>
      <c r="AP541" s="2" t="s">
        <v>14</v>
      </c>
      <c r="AQ541" s="2" t="s">
        <v>14</v>
      </c>
      <c r="AR541" s="2" t="s">
        <v>14</v>
      </c>
      <c r="AS541" s="2">
        <v>2012</v>
      </c>
      <c r="AT541" s="2">
        <v>2014</v>
      </c>
    </row>
    <row r="542" spans="1:46" ht="12.75">
      <c r="A542" s="4" t="s">
        <v>424</v>
      </c>
      <c r="B542" s="2"/>
      <c r="C542" s="48" t="s">
        <v>815</v>
      </c>
      <c r="D542" s="4" t="s">
        <v>265</v>
      </c>
      <c r="E542" s="19" t="s">
        <v>864</v>
      </c>
      <c r="F542" s="5" t="s">
        <v>793</v>
      </c>
      <c r="G542" s="19">
        <v>10</v>
      </c>
      <c r="H542" s="19">
        <v>12</v>
      </c>
      <c r="I542" s="19">
        <v>10</v>
      </c>
      <c r="J542" s="19">
        <v>12</v>
      </c>
      <c r="K542" s="19">
        <v>8</v>
      </c>
      <c r="L542" s="19">
        <v>12</v>
      </c>
      <c r="M542" s="46">
        <v>-118.041583</v>
      </c>
      <c r="N542" s="46">
        <v>33.588467</v>
      </c>
      <c r="O542" s="2">
        <v>-50</v>
      </c>
      <c r="P542" s="2" t="s">
        <v>263</v>
      </c>
      <c r="Q542" s="2" t="s">
        <v>374</v>
      </c>
      <c r="R542" s="4">
        <v>1393</v>
      </c>
      <c r="S542" s="2" t="str">
        <f t="shared" si="26"/>
        <v>OC-50-BC2-10-12 cm-1393</v>
      </c>
      <c r="T542" s="31" t="s">
        <v>386</v>
      </c>
      <c r="U542" s="2" t="s">
        <v>13</v>
      </c>
      <c r="V542" s="11">
        <v>0.3905529482851834</v>
      </c>
      <c r="W542" s="20">
        <v>0.13531324642435752</v>
      </c>
      <c r="X542" s="20">
        <v>0.5150328844347009</v>
      </c>
      <c r="Y542" s="20">
        <v>0.2825687445067175</v>
      </c>
      <c r="Z542" s="23">
        <v>22011.1</v>
      </c>
      <c r="AA542" s="23">
        <v>8596.5</v>
      </c>
      <c r="AB542" s="23">
        <v>6949.8</v>
      </c>
      <c r="AC542" s="23">
        <v>940.4</v>
      </c>
      <c r="AD542" s="23">
        <v>2554.4</v>
      </c>
      <c r="AE542" s="23">
        <v>1315.6</v>
      </c>
      <c r="AF542" s="23">
        <v>8760.7</v>
      </c>
      <c r="AG542" s="23">
        <v>2475.5</v>
      </c>
      <c r="AH542" s="23">
        <v>2489.7</v>
      </c>
      <c r="AI542" s="21">
        <v>2458.7380005623168</v>
      </c>
      <c r="AJ542" s="21">
        <v>633.8273687592883</v>
      </c>
      <c r="AK542" s="21">
        <v>310.88082901554407</v>
      </c>
      <c r="AL542" s="21">
        <v>902.6147728642007</v>
      </c>
      <c r="AM542" s="6">
        <v>11441.8922648125</v>
      </c>
      <c r="AN542" s="6">
        <v>8499.39520506101</v>
      </c>
      <c r="AO542" s="6">
        <v>15299.855473031</v>
      </c>
      <c r="AP542" s="2" t="s">
        <v>14</v>
      </c>
      <c r="AQ542" s="2" t="s">
        <v>14</v>
      </c>
      <c r="AR542" s="2" t="s">
        <v>14</v>
      </c>
      <c r="AS542" s="2">
        <v>2012</v>
      </c>
      <c r="AT542" s="2">
        <v>2014</v>
      </c>
    </row>
    <row r="543" spans="1:46" ht="12.75">
      <c r="A543" s="4" t="s">
        <v>425</v>
      </c>
      <c r="B543" s="2"/>
      <c r="C543" s="48" t="s">
        <v>815</v>
      </c>
      <c r="D543" s="4" t="s">
        <v>265</v>
      </c>
      <c r="E543" s="19" t="s">
        <v>864</v>
      </c>
      <c r="F543" s="5" t="s">
        <v>793</v>
      </c>
      <c r="G543" s="19">
        <v>10</v>
      </c>
      <c r="H543" s="19">
        <v>12</v>
      </c>
      <c r="I543" s="19">
        <v>10</v>
      </c>
      <c r="J543" s="19">
        <v>12</v>
      </c>
      <c r="K543" s="19">
        <v>8</v>
      </c>
      <c r="L543" s="19">
        <v>12</v>
      </c>
      <c r="M543" s="46">
        <v>-118.041583</v>
      </c>
      <c r="N543" s="46">
        <v>33.588467</v>
      </c>
      <c r="O543" s="2">
        <v>-50</v>
      </c>
      <c r="P543" s="2" t="s">
        <v>263</v>
      </c>
      <c r="Q543" s="2" t="s">
        <v>374</v>
      </c>
      <c r="R543" s="4">
        <v>1394</v>
      </c>
      <c r="S543" s="2" t="str">
        <f t="shared" si="26"/>
        <v>OC-50-BC2-10-12 cm-1394</v>
      </c>
      <c r="T543" s="31" t="s">
        <v>386</v>
      </c>
      <c r="U543" s="2" t="s">
        <v>13</v>
      </c>
      <c r="V543" s="11">
        <v>0.2649324380489697</v>
      </c>
      <c r="W543" s="20">
        <v>0.07882791636005854</v>
      </c>
      <c r="X543" s="20">
        <v>0.40745241681500755</v>
      </c>
      <c r="Y543" s="20">
        <v>0.13838015271477278</v>
      </c>
      <c r="Z543" s="23">
        <v>43308.4</v>
      </c>
      <c r="AA543" s="23">
        <v>11473.8</v>
      </c>
      <c r="AB543" s="23">
        <v>12094.7</v>
      </c>
      <c r="AC543" s="23">
        <v>953.4</v>
      </c>
      <c r="AD543" s="23">
        <v>5842.4</v>
      </c>
      <c r="AE543" s="23">
        <v>2380.5</v>
      </c>
      <c r="AF543" s="23">
        <v>14196.4</v>
      </c>
      <c r="AG543" s="23">
        <v>1964.5</v>
      </c>
      <c r="AH543" s="23">
        <v>3282.1</v>
      </c>
      <c r="AI543" s="21">
        <v>3338.240760488711</v>
      </c>
      <c r="AJ543" s="21">
        <v>795.1067913835655</v>
      </c>
      <c r="AK543" s="21">
        <v>501.07553091008805</v>
      </c>
      <c r="AL543" s="21">
        <v>984.7902257700863</v>
      </c>
      <c r="AM543" s="6">
        <v>3095.31198493378</v>
      </c>
      <c r="AN543" s="6">
        <v>2507.36655169725</v>
      </c>
      <c r="AO543" s="6">
        <v>3919.87206178295</v>
      </c>
      <c r="AP543" s="2" t="s">
        <v>14</v>
      </c>
      <c r="AQ543" s="2" t="s">
        <v>14</v>
      </c>
      <c r="AR543" s="2" t="s">
        <v>14</v>
      </c>
      <c r="AS543" s="2">
        <v>2012</v>
      </c>
      <c r="AT543" s="2">
        <v>2014</v>
      </c>
    </row>
    <row r="544" spans="1:46" ht="12.75">
      <c r="A544" s="4" t="s">
        <v>426</v>
      </c>
      <c r="B544" s="2"/>
      <c r="C544" s="48" t="s">
        <v>815</v>
      </c>
      <c r="D544" s="4" t="s">
        <v>265</v>
      </c>
      <c r="E544" s="19" t="s">
        <v>864</v>
      </c>
      <c r="F544" s="5" t="s">
        <v>793</v>
      </c>
      <c r="G544" s="19">
        <v>10</v>
      </c>
      <c r="H544" s="19">
        <v>12</v>
      </c>
      <c r="I544" s="19">
        <v>10</v>
      </c>
      <c r="J544" s="19">
        <v>12</v>
      </c>
      <c r="K544" s="19">
        <v>8</v>
      </c>
      <c r="L544" s="19">
        <v>12</v>
      </c>
      <c r="M544" s="46">
        <v>-118.041583</v>
      </c>
      <c r="N544" s="46">
        <v>33.588467</v>
      </c>
      <c r="O544" s="2">
        <v>-50</v>
      </c>
      <c r="P544" s="2" t="s">
        <v>263</v>
      </c>
      <c r="Q544" s="2" t="s">
        <v>374</v>
      </c>
      <c r="R544" s="4">
        <v>1395</v>
      </c>
      <c r="S544" s="2" t="str">
        <f t="shared" si="26"/>
        <v>OC-50-BC2-10-12 cm-1395</v>
      </c>
      <c r="T544" s="31" t="s">
        <v>386</v>
      </c>
      <c r="U544" s="2" t="s">
        <v>13</v>
      </c>
      <c r="V544" s="11">
        <v>0.22977510003219428</v>
      </c>
      <c r="W544" s="20">
        <v>0.0720710853105875</v>
      </c>
      <c r="X544" s="20">
        <v>0.39516940623951696</v>
      </c>
      <c r="Y544" s="20">
        <v>0.12316745237907718</v>
      </c>
      <c r="Z544" s="23">
        <v>23917.3</v>
      </c>
      <c r="AA544" s="23">
        <v>5495.6</v>
      </c>
      <c r="AB544" s="23">
        <v>7303.9</v>
      </c>
      <c r="AC544" s="23">
        <v>526.4</v>
      </c>
      <c r="AD544" s="23">
        <v>3875.3</v>
      </c>
      <c r="AE544" s="23">
        <v>1531.4</v>
      </c>
      <c r="AF544" s="23">
        <v>8887.9</v>
      </c>
      <c r="AG544" s="23">
        <v>1094.7</v>
      </c>
      <c r="AH544" s="23">
        <v>2363.2</v>
      </c>
      <c r="AI544" s="21">
        <v>2489.2433987813138</v>
      </c>
      <c r="AJ544" s="21">
        <v>662.6861882193635</v>
      </c>
      <c r="AK544" s="21">
        <v>457.5744752877455</v>
      </c>
      <c r="AL544" s="21">
        <v>844.837508463101</v>
      </c>
      <c r="AM544" s="6">
        <v>1921.78615100745</v>
      </c>
      <c r="AN544" s="6">
        <v>1511.61531440565</v>
      </c>
      <c r="AO544" s="6">
        <v>2501.52862388166</v>
      </c>
      <c r="AP544" s="2" t="s">
        <v>14</v>
      </c>
      <c r="AQ544" s="2" t="s">
        <v>14</v>
      </c>
      <c r="AR544" s="2" t="s">
        <v>14</v>
      </c>
      <c r="AS544" s="2">
        <v>2012</v>
      </c>
      <c r="AT544" s="2">
        <v>2014</v>
      </c>
    </row>
    <row r="545" spans="1:46" ht="12.75">
      <c r="A545" s="4" t="s">
        <v>427</v>
      </c>
      <c r="B545" s="2"/>
      <c r="C545" s="48" t="s">
        <v>815</v>
      </c>
      <c r="D545" s="4" t="s">
        <v>265</v>
      </c>
      <c r="E545" s="19" t="s">
        <v>864</v>
      </c>
      <c r="F545" s="5" t="s">
        <v>793</v>
      </c>
      <c r="G545" s="19">
        <v>10</v>
      </c>
      <c r="H545" s="19">
        <v>12</v>
      </c>
      <c r="I545" s="19">
        <v>10</v>
      </c>
      <c r="J545" s="19">
        <v>12</v>
      </c>
      <c r="K545" s="19">
        <v>8</v>
      </c>
      <c r="L545" s="19">
        <v>12</v>
      </c>
      <c r="M545" s="46">
        <v>-118.041583</v>
      </c>
      <c r="N545" s="46">
        <v>33.588467</v>
      </c>
      <c r="O545" s="2">
        <v>-50</v>
      </c>
      <c r="P545" s="2" t="s">
        <v>263</v>
      </c>
      <c r="Q545" s="2" t="s">
        <v>374</v>
      </c>
      <c r="R545" s="4">
        <v>1396</v>
      </c>
      <c r="S545" s="2" t="str">
        <f t="shared" si="26"/>
        <v>OC-50-BC2-10-12 cm-1396</v>
      </c>
      <c r="T545" s="31" t="s">
        <v>386</v>
      </c>
      <c r="U545" s="2" t="s">
        <v>13</v>
      </c>
      <c r="V545" s="11">
        <v>0.24311482037337523</v>
      </c>
      <c r="W545" s="20">
        <v>0.07883672595154612</v>
      </c>
      <c r="X545" s="20">
        <v>0.3176504349927501</v>
      </c>
      <c r="Y545" s="20">
        <v>0.14221504455773046</v>
      </c>
      <c r="Z545" s="23">
        <v>36113.8</v>
      </c>
      <c r="AA545" s="23">
        <v>8779.8</v>
      </c>
      <c r="AB545" s="23">
        <v>12605.8</v>
      </c>
      <c r="AC545" s="23">
        <v>993.8</v>
      </c>
      <c r="AD545" s="23">
        <v>6620.8</v>
      </c>
      <c r="AE545" s="23">
        <v>2103.1</v>
      </c>
      <c r="AF545" s="23">
        <v>15418.2</v>
      </c>
      <c r="AG545" s="23">
        <v>2192.7</v>
      </c>
      <c r="AH545" s="23">
        <v>3355.6</v>
      </c>
      <c r="AI545" s="21">
        <v>2675.7420431517467</v>
      </c>
      <c r="AJ545" s="21">
        <v>810.5614495172249</v>
      </c>
      <c r="AK545" s="21">
        <v>519.9606627726786</v>
      </c>
      <c r="AL545" s="21">
        <v>1049.642388842532</v>
      </c>
      <c r="AM545" s="6">
        <v>2313.66197373145</v>
      </c>
      <c r="AN545" s="6">
        <v>1855.07428363205</v>
      </c>
      <c r="AO545" s="6">
        <v>2966.16323747928</v>
      </c>
      <c r="AP545" s="2" t="s">
        <v>14</v>
      </c>
      <c r="AQ545" s="2" t="s">
        <v>14</v>
      </c>
      <c r="AR545" s="2" t="s">
        <v>14</v>
      </c>
      <c r="AS545" s="2">
        <v>2012</v>
      </c>
      <c r="AT545" s="2">
        <v>2014</v>
      </c>
    </row>
    <row r="546" spans="1:46" ht="12.75">
      <c r="A546" s="4" t="s">
        <v>428</v>
      </c>
      <c r="B546" s="2"/>
      <c r="C546" s="48" t="s">
        <v>815</v>
      </c>
      <c r="D546" s="4" t="s">
        <v>265</v>
      </c>
      <c r="E546" s="19" t="s">
        <v>864</v>
      </c>
      <c r="F546" s="5" t="s">
        <v>793</v>
      </c>
      <c r="G546" s="19">
        <v>10</v>
      </c>
      <c r="H546" s="19">
        <v>12</v>
      </c>
      <c r="I546" s="19">
        <v>10</v>
      </c>
      <c r="J546" s="19">
        <v>12</v>
      </c>
      <c r="K546" s="19">
        <v>8</v>
      </c>
      <c r="L546" s="19">
        <v>12</v>
      </c>
      <c r="M546" s="46">
        <v>-118.041583</v>
      </c>
      <c r="N546" s="46">
        <v>33.588467</v>
      </c>
      <c r="O546" s="2">
        <v>-50</v>
      </c>
      <c r="P546" s="2" t="s">
        <v>263</v>
      </c>
      <c r="Q546" s="2" t="s">
        <v>374</v>
      </c>
      <c r="R546" s="4">
        <v>1397</v>
      </c>
      <c r="S546" s="2" t="str">
        <f t="shared" si="26"/>
        <v>OC-50-BC2-10-12 cm-1397</v>
      </c>
      <c r="T546" s="31" t="s">
        <v>386</v>
      </c>
      <c r="U546" s="2" t="s">
        <v>13</v>
      </c>
      <c r="V546" s="11">
        <v>0.055547604786716206</v>
      </c>
      <c r="W546" s="20">
        <v>0.028868801094824793</v>
      </c>
      <c r="X546" s="20">
        <v>0.04663751005118752</v>
      </c>
      <c r="Y546" s="20">
        <v>0.02618411900648433</v>
      </c>
      <c r="Z546" s="23">
        <v>56598.3</v>
      </c>
      <c r="AA546" s="23">
        <v>3143.9</v>
      </c>
      <c r="AB546" s="23">
        <v>13883.5</v>
      </c>
      <c r="AC546" s="23">
        <v>400.8</v>
      </c>
      <c r="AD546" s="23">
        <v>10197.8</v>
      </c>
      <c r="AE546" s="23">
        <v>475.6</v>
      </c>
      <c r="AF546" s="23">
        <v>17827.6</v>
      </c>
      <c r="AG546" s="23">
        <v>466.8</v>
      </c>
      <c r="AH546" s="23">
        <v>3063.6</v>
      </c>
      <c r="AI546" s="21">
        <v>3900.130565347957</v>
      </c>
      <c r="AJ546" s="21">
        <v>932.5172999086043</v>
      </c>
      <c r="AK546" s="21">
        <v>696.7880924402664</v>
      </c>
      <c r="AL546" s="21">
        <v>1194.30735082909</v>
      </c>
      <c r="AM546" s="6">
        <v>5.43837820578625</v>
      </c>
      <c r="AN546" s="6">
        <v>2.6196993113649</v>
      </c>
      <c r="AO546" s="6">
        <v>11.2067752635246</v>
      </c>
      <c r="AP546" s="2" t="s">
        <v>14</v>
      </c>
      <c r="AQ546" s="2" t="s">
        <v>14</v>
      </c>
      <c r="AR546" s="2" t="s">
        <v>14</v>
      </c>
      <c r="AS546" s="2">
        <v>2012</v>
      </c>
      <c r="AT546" s="2">
        <v>2014</v>
      </c>
    </row>
    <row r="547" spans="1:46" ht="12.75">
      <c r="A547" s="4" t="s">
        <v>429</v>
      </c>
      <c r="B547" s="2"/>
      <c r="C547" s="48" t="s">
        <v>815</v>
      </c>
      <c r="D547" s="4" t="s">
        <v>265</v>
      </c>
      <c r="E547" s="19" t="s">
        <v>864</v>
      </c>
      <c r="F547" s="5" t="s">
        <v>793</v>
      </c>
      <c r="G547" s="19">
        <v>10</v>
      </c>
      <c r="H547" s="19">
        <v>12</v>
      </c>
      <c r="I547" s="19">
        <v>10</v>
      </c>
      <c r="J547" s="19">
        <v>12</v>
      </c>
      <c r="K547" s="19">
        <v>8</v>
      </c>
      <c r="L547" s="19">
        <v>12</v>
      </c>
      <c r="M547" s="46">
        <v>-118.041583</v>
      </c>
      <c r="N547" s="46">
        <v>33.588467</v>
      </c>
      <c r="O547" s="2">
        <v>-50</v>
      </c>
      <c r="P547" s="2" t="s">
        <v>263</v>
      </c>
      <c r="Q547" s="2" t="s">
        <v>374</v>
      </c>
      <c r="R547" s="4">
        <v>1398</v>
      </c>
      <c r="S547" s="2" t="str">
        <f t="shared" si="26"/>
        <v>OC-50-BC2-10-12 cm-1398</v>
      </c>
      <c r="T547" s="31" t="s">
        <v>386</v>
      </c>
      <c r="U547" s="2" t="s">
        <v>13</v>
      </c>
      <c r="V547" s="11">
        <v>0.06364062679096441</v>
      </c>
      <c r="W547" s="20">
        <v>0.032163701923653545</v>
      </c>
      <c r="X547" s="20">
        <v>0.03756720398526929</v>
      </c>
      <c r="Y547" s="20">
        <v>0.054504759663988114</v>
      </c>
      <c r="Z547" s="23">
        <v>43348.65</v>
      </c>
      <c r="AA547" s="23">
        <v>2799.1</v>
      </c>
      <c r="AB547" s="23">
        <v>11860.4</v>
      </c>
      <c r="AC547" s="23">
        <v>390.25</v>
      </c>
      <c r="AD547" s="23">
        <v>9056.95</v>
      </c>
      <c r="AE547" s="23">
        <v>359.65000000000003</v>
      </c>
      <c r="AF547" s="23">
        <v>15064.75</v>
      </c>
      <c r="AG547" s="23">
        <v>937.7</v>
      </c>
      <c r="AH547" s="23">
        <v>1970.4</v>
      </c>
      <c r="AI547" s="21">
        <v>5175.632986694383</v>
      </c>
      <c r="AJ547" s="21">
        <v>1332.854122706487</v>
      </c>
      <c r="AK547" s="21">
        <v>1014.4147391889206</v>
      </c>
      <c r="AL547" s="21">
        <v>1713.1709120179648</v>
      </c>
      <c r="AM547" s="6">
        <v>15.0506108132649</v>
      </c>
      <c r="AN547" s="6">
        <v>7.4394908136467</v>
      </c>
      <c r="AO547" s="6">
        <v>30.1079854425682</v>
      </c>
      <c r="AP547" s="2" t="s">
        <v>14</v>
      </c>
      <c r="AQ547" s="2" t="s">
        <v>14</v>
      </c>
      <c r="AR547" s="2" t="s">
        <v>14</v>
      </c>
      <c r="AS547" s="2">
        <v>2012</v>
      </c>
      <c r="AT547" s="2">
        <v>2014</v>
      </c>
    </row>
    <row r="548" spans="1:46" ht="12.75">
      <c r="A548" s="4" t="s">
        <v>430</v>
      </c>
      <c r="B548" s="2"/>
      <c r="C548" s="48" t="s">
        <v>815</v>
      </c>
      <c r="D548" s="4" t="s">
        <v>265</v>
      </c>
      <c r="E548" s="19" t="s">
        <v>864</v>
      </c>
      <c r="F548" s="5" t="s">
        <v>793</v>
      </c>
      <c r="G548" s="19">
        <v>10</v>
      </c>
      <c r="H548" s="19">
        <v>12</v>
      </c>
      <c r="I548" s="19">
        <v>10</v>
      </c>
      <c r="J548" s="19">
        <v>12</v>
      </c>
      <c r="K548" s="19">
        <v>8</v>
      </c>
      <c r="L548" s="19">
        <v>12</v>
      </c>
      <c r="M548" s="46">
        <v>-118.041583</v>
      </c>
      <c r="N548" s="46">
        <v>33.588467</v>
      </c>
      <c r="O548" s="2">
        <v>-50</v>
      </c>
      <c r="P548" s="2" t="s">
        <v>263</v>
      </c>
      <c r="Q548" s="2" t="s">
        <v>374</v>
      </c>
      <c r="R548" s="4">
        <v>1399</v>
      </c>
      <c r="S548" s="2" t="str">
        <f t="shared" si="26"/>
        <v>OC-50-BC2-10-12 cm-1399</v>
      </c>
      <c r="T548" s="31" t="s">
        <v>386</v>
      </c>
      <c r="U548" s="2" t="s">
        <v>13</v>
      </c>
      <c r="V548" s="11">
        <v>0.06260909014017363</v>
      </c>
      <c r="W548" s="20">
        <v>0.034318744306409875</v>
      </c>
      <c r="X548" s="20">
        <v>0.052883906180852626</v>
      </c>
      <c r="Y548" s="20">
        <v>0.04856267107304583</v>
      </c>
      <c r="Z548" s="23">
        <v>52021.2</v>
      </c>
      <c r="AA548" s="23">
        <v>3257</v>
      </c>
      <c r="AB548" s="23">
        <v>12404.3</v>
      </c>
      <c r="AC548" s="23">
        <v>425.7</v>
      </c>
      <c r="AD548" s="23">
        <v>9490.6</v>
      </c>
      <c r="AE548" s="23">
        <v>501.9</v>
      </c>
      <c r="AF548" s="23">
        <v>15855.8</v>
      </c>
      <c r="AG548" s="23">
        <v>770</v>
      </c>
      <c r="AH548" s="23">
        <v>2636.9</v>
      </c>
      <c r="AI548" s="21">
        <v>4192.665630095946</v>
      </c>
      <c r="AJ548" s="21">
        <v>973.1123667943418</v>
      </c>
      <c r="AK548" s="21">
        <v>757.8975311919299</v>
      </c>
      <c r="AL548" s="21">
        <v>1261.0110356858431</v>
      </c>
      <c r="AM548" s="6">
        <v>13.6751237422928</v>
      </c>
      <c r="AN548" s="6">
        <v>6.73318067570044</v>
      </c>
      <c r="AO548" s="6">
        <v>27.4243509597962</v>
      </c>
      <c r="AP548" s="2" t="s">
        <v>14</v>
      </c>
      <c r="AQ548" s="2" t="s">
        <v>14</v>
      </c>
      <c r="AR548" s="2" t="s">
        <v>14</v>
      </c>
      <c r="AS548" s="2">
        <v>2012</v>
      </c>
      <c r="AT548" s="2">
        <v>2014</v>
      </c>
    </row>
    <row r="549" spans="1:46" ht="12.75">
      <c r="A549" s="4" t="s">
        <v>431</v>
      </c>
      <c r="B549" s="2"/>
      <c r="C549" s="48" t="s">
        <v>815</v>
      </c>
      <c r="D549" s="4" t="s">
        <v>265</v>
      </c>
      <c r="E549" s="19" t="s">
        <v>864</v>
      </c>
      <c r="F549" s="5" t="s">
        <v>793</v>
      </c>
      <c r="G549" s="19">
        <v>10</v>
      </c>
      <c r="H549" s="19">
        <v>12</v>
      </c>
      <c r="I549" s="19">
        <v>10</v>
      </c>
      <c r="J549" s="19">
        <v>12</v>
      </c>
      <c r="K549" s="19">
        <v>8</v>
      </c>
      <c r="L549" s="19">
        <v>12</v>
      </c>
      <c r="M549" s="46">
        <v>-118.041583</v>
      </c>
      <c r="N549" s="46">
        <v>33.588467</v>
      </c>
      <c r="O549" s="2">
        <v>-50</v>
      </c>
      <c r="P549" s="2" t="s">
        <v>263</v>
      </c>
      <c r="Q549" s="2" t="s">
        <v>374</v>
      </c>
      <c r="R549" s="4">
        <v>1400</v>
      </c>
      <c r="S549" s="2" t="str">
        <f t="shared" si="26"/>
        <v>OC-50-BC2-10-12 cm-1400</v>
      </c>
      <c r="T549" s="31" t="s">
        <v>386</v>
      </c>
      <c r="U549" s="2" t="s">
        <v>13</v>
      </c>
      <c r="V549" s="11">
        <v>0.1346152564845723</v>
      </c>
      <c r="W549" s="20">
        <v>0.06761399125546533</v>
      </c>
      <c r="X549" s="20">
        <v>0.1206345209618532</v>
      </c>
      <c r="Y549" s="20">
        <v>0.08941342484205125</v>
      </c>
      <c r="Z549" s="23">
        <v>15008.7</v>
      </c>
      <c r="AA549" s="23">
        <v>2020.4</v>
      </c>
      <c r="AB549" s="23">
        <v>5763.6</v>
      </c>
      <c r="AC549" s="23">
        <v>389.7</v>
      </c>
      <c r="AD549" s="23">
        <v>3971.5</v>
      </c>
      <c r="AE549" s="23">
        <v>479.1</v>
      </c>
      <c r="AF549" s="23">
        <v>6236.2</v>
      </c>
      <c r="AG549" s="23">
        <v>557.6</v>
      </c>
      <c r="AH549" s="23">
        <v>3262.3</v>
      </c>
      <c r="AI549" s="21">
        <v>1043.9935015173346</v>
      </c>
      <c r="AJ549" s="21">
        <v>377.2369187383135</v>
      </c>
      <c r="AK549" s="21">
        <v>272.85044293903076</v>
      </c>
      <c r="AL549" s="21">
        <v>416.5036937130245</v>
      </c>
      <c r="AM549" s="6">
        <v>313.391779742135</v>
      </c>
      <c r="AN549" s="6">
        <v>201.919492168692</v>
      </c>
      <c r="AO549" s="6">
        <v>481.362116317646</v>
      </c>
      <c r="AP549" s="2" t="s">
        <v>14</v>
      </c>
      <c r="AQ549" s="2" t="s">
        <v>14</v>
      </c>
      <c r="AR549" s="2" t="s">
        <v>14</v>
      </c>
      <c r="AS549" s="2">
        <v>2012</v>
      </c>
      <c r="AT549" s="2">
        <v>2014</v>
      </c>
    </row>
    <row r="550" spans="1:46" ht="12.75">
      <c r="A550" s="4" t="s">
        <v>432</v>
      </c>
      <c r="B550" s="2"/>
      <c r="C550" s="48" t="s">
        <v>815</v>
      </c>
      <c r="D550" s="4" t="s">
        <v>265</v>
      </c>
      <c r="E550" s="19" t="s">
        <v>850</v>
      </c>
      <c r="F550" s="5" t="s">
        <v>793</v>
      </c>
      <c r="G550" s="19">
        <v>10</v>
      </c>
      <c r="H550" s="19">
        <v>12</v>
      </c>
      <c r="I550" s="19">
        <v>10</v>
      </c>
      <c r="J550" s="19">
        <v>12</v>
      </c>
      <c r="K550" s="19">
        <v>8</v>
      </c>
      <c r="L550" s="19">
        <v>12</v>
      </c>
      <c r="M550" s="46">
        <v>-118.041583</v>
      </c>
      <c r="N550" s="46">
        <v>33.588467</v>
      </c>
      <c r="O550" s="2">
        <v>-50</v>
      </c>
      <c r="P550" s="2" t="s">
        <v>263</v>
      </c>
      <c r="Q550" s="2" t="s">
        <v>374</v>
      </c>
      <c r="R550" s="4">
        <v>1401</v>
      </c>
      <c r="S550" s="2" t="str">
        <f t="shared" si="26"/>
        <v>OC-50-BC3-10-12 cm-1401</v>
      </c>
      <c r="T550" s="31" t="s">
        <v>386</v>
      </c>
      <c r="U550" s="2" t="s">
        <v>13</v>
      </c>
      <c r="V550" s="11">
        <v>0.33572028520805103</v>
      </c>
      <c r="W550" s="20">
        <v>0.11223176377922503</v>
      </c>
      <c r="X550" s="20">
        <v>0.44819311459051064</v>
      </c>
      <c r="Y550" s="20">
        <v>0.24303284460231275</v>
      </c>
      <c r="Z550" s="23">
        <v>32621.8</v>
      </c>
      <c r="AA550" s="23">
        <v>10951.8</v>
      </c>
      <c r="AB550" s="23">
        <v>10410.6</v>
      </c>
      <c r="AC550" s="23">
        <v>1168.4</v>
      </c>
      <c r="AD550" s="23">
        <v>4208.9</v>
      </c>
      <c r="AE550" s="23">
        <v>1886.4</v>
      </c>
      <c r="AF550" s="23">
        <v>12781.4</v>
      </c>
      <c r="AG550" s="23">
        <v>3106.3</v>
      </c>
      <c r="AH550" s="23">
        <v>3205.7</v>
      </c>
      <c r="AI550" s="21">
        <v>2718.507658233771</v>
      </c>
      <c r="AJ550" s="21">
        <v>722.40072371089</v>
      </c>
      <c r="AK550" s="21">
        <v>380.2788782481205</v>
      </c>
      <c r="AL550" s="21">
        <v>991.2156471285524</v>
      </c>
      <c r="AM550" s="6">
        <v>6848.91365103074</v>
      </c>
      <c r="AN550" s="6">
        <v>5346.84463852297</v>
      </c>
      <c r="AO550" s="6">
        <v>8784.3058212546</v>
      </c>
      <c r="AP550" s="2" t="s">
        <v>14</v>
      </c>
      <c r="AQ550" s="2" t="s">
        <v>14</v>
      </c>
      <c r="AR550" s="2" t="s">
        <v>14</v>
      </c>
      <c r="AS550" s="2">
        <v>2012</v>
      </c>
      <c r="AT550" s="2">
        <v>2014</v>
      </c>
    </row>
    <row r="551" spans="1:46" ht="12.75">
      <c r="A551" s="4" t="s">
        <v>433</v>
      </c>
      <c r="B551" s="2"/>
      <c r="C551" s="48" t="s">
        <v>815</v>
      </c>
      <c r="D551" s="4" t="s">
        <v>265</v>
      </c>
      <c r="E551" s="19" t="s">
        <v>850</v>
      </c>
      <c r="F551" s="5" t="s">
        <v>793</v>
      </c>
      <c r="G551" s="19">
        <v>10</v>
      </c>
      <c r="H551" s="19">
        <v>12</v>
      </c>
      <c r="I551" s="19">
        <v>10</v>
      </c>
      <c r="J551" s="19">
        <v>12</v>
      </c>
      <c r="K551" s="19">
        <v>8</v>
      </c>
      <c r="L551" s="19">
        <v>12</v>
      </c>
      <c r="M551" s="46">
        <v>-118.041583</v>
      </c>
      <c r="N551" s="46">
        <v>33.588467</v>
      </c>
      <c r="O551" s="2">
        <v>-50</v>
      </c>
      <c r="P551" s="2" t="s">
        <v>263</v>
      </c>
      <c r="Q551" s="2" t="s">
        <v>374</v>
      </c>
      <c r="R551" s="4">
        <v>1402</v>
      </c>
      <c r="S551" s="2" t="str">
        <f t="shared" si="26"/>
        <v>OC-50-BC3-10-12 cm-1402</v>
      </c>
      <c r="T551" s="31" t="s">
        <v>386</v>
      </c>
      <c r="U551" s="2" t="s">
        <v>13</v>
      </c>
      <c r="V551" s="11">
        <v>0.29920459653305714</v>
      </c>
      <c r="W551" s="20">
        <v>0.09458823529411765</v>
      </c>
      <c r="X551" s="20">
        <v>0.46245274294884</v>
      </c>
      <c r="Y551" s="20">
        <v>0.1826285545896567</v>
      </c>
      <c r="Z551" s="23">
        <v>25584.5</v>
      </c>
      <c r="AA551" s="23">
        <v>7655</v>
      </c>
      <c r="AB551" s="23">
        <v>7862.5</v>
      </c>
      <c r="AC551" s="23">
        <v>743.7</v>
      </c>
      <c r="AD551" s="23">
        <v>3676.7</v>
      </c>
      <c r="AE551" s="23">
        <v>1700.3</v>
      </c>
      <c r="AF551" s="23">
        <v>9501.8</v>
      </c>
      <c r="AG551" s="23">
        <v>1735.3</v>
      </c>
      <c r="AH551" s="23">
        <v>2620.9</v>
      </c>
      <c r="AI551" s="21">
        <v>2536.495097104048</v>
      </c>
      <c r="AJ551" s="21">
        <v>656.7362356442444</v>
      </c>
      <c r="AK551" s="21">
        <v>410.317066656492</v>
      </c>
      <c r="AL551" s="21">
        <v>857.4993322904344</v>
      </c>
      <c r="AM551" s="6">
        <v>4643.9545501129</v>
      </c>
      <c r="AN551" s="6">
        <v>3716.5017293298</v>
      </c>
      <c r="AO551" s="6">
        <v>5869.82433935765</v>
      </c>
      <c r="AP551" s="2" t="s">
        <v>14</v>
      </c>
      <c r="AQ551" s="2" t="s">
        <v>14</v>
      </c>
      <c r="AR551" s="2" t="s">
        <v>14</v>
      </c>
      <c r="AS551" s="2">
        <v>2012</v>
      </c>
      <c r="AT551" s="2">
        <v>2014</v>
      </c>
    </row>
    <row r="552" spans="1:46" ht="12.75">
      <c r="A552" s="4" t="s">
        <v>434</v>
      </c>
      <c r="B552" s="2"/>
      <c r="C552" s="48" t="s">
        <v>815</v>
      </c>
      <c r="D552" s="4" t="s">
        <v>265</v>
      </c>
      <c r="E552" s="19" t="s">
        <v>850</v>
      </c>
      <c r="F552" s="5" t="s">
        <v>793</v>
      </c>
      <c r="G552" s="19">
        <v>10</v>
      </c>
      <c r="H552" s="19">
        <v>12</v>
      </c>
      <c r="I552" s="19">
        <v>10</v>
      </c>
      <c r="J552" s="19">
        <v>12</v>
      </c>
      <c r="K552" s="19">
        <v>8</v>
      </c>
      <c r="L552" s="19">
        <v>12</v>
      </c>
      <c r="M552" s="46">
        <v>-118.041583</v>
      </c>
      <c r="N552" s="46">
        <v>33.588467</v>
      </c>
      <c r="O552" s="2">
        <v>-50</v>
      </c>
      <c r="P552" s="2" t="s">
        <v>263</v>
      </c>
      <c r="Q552" s="2" t="s">
        <v>374</v>
      </c>
      <c r="R552" s="4">
        <v>1403</v>
      </c>
      <c r="S552" s="2" t="str">
        <f t="shared" si="26"/>
        <v>OC-50-BC3-10-12 cm-1403</v>
      </c>
      <c r="T552" s="31" t="s">
        <v>386</v>
      </c>
      <c r="U552" s="2" t="s">
        <v>13</v>
      </c>
      <c r="V552" s="11">
        <v>0.0997881332182452</v>
      </c>
      <c r="W552" s="20">
        <v>0.05244285073957866</v>
      </c>
      <c r="X552" s="20">
        <v>0.12335755495929154</v>
      </c>
      <c r="Y552" s="20">
        <v>0.058405564472980204</v>
      </c>
      <c r="Z552" s="23">
        <v>44603.5</v>
      </c>
      <c r="AA552" s="23">
        <v>4450.9</v>
      </c>
      <c r="AB552" s="23">
        <v>12270.5</v>
      </c>
      <c r="AC552" s="23">
        <v>643.5</v>
      </c>
      <c r="AD552" s="23">
        <v>8683.7</v>
      </c>
      <c r="AE552" s="23">
        <v>1071.2</v>
      </c>
      <c r="AF552" s="23">
        <v>14017.5</v>
      </c>
      <c r="AG552" s="23">
        <v>818.7</v>
      </c>
      <c r="AH552" s="23">
        <v>3277.4</v>
      </c>
      <c r="AI552" s="21">
        <v>2993.494843473485</v>
      </c>
      <c r="AJ552" s="21">
        <v>788.0637090376518</v>
      </c>
      <c r="AK552" s="21">
        <v>595.2828461585403</v>
      </c>
      <c r="AL552" s="21">
        <v>905.3640080551658</v>
      </c>
      <c r="AM552" s="6">
        <v>107.264262455734</v>
      </c>
      <c r="AN552" s="6">
        <v>61.3432642446539</v>
      </c>
      <c r="AO552" s="6">
        <v>183.500743551564</v>
      </c>
      <c r="AP552" s="2" t="s">
        <v>14</v>
      </c>
      <c r="AQ552" s="2" t="s">
        <v>14</v>
      </c>
      <c r="AR552" s="2" t="s">
        <v>14</v>
      </c>
      <c r="AS552" s="2">
        <v>2012</v>
      </c>
      <c r="AT552" s="2">
        <v>2014</v>
      </c>
    </row>
    <row r="553" spans="1:46" ht="12.75">
      <c r="A553" s="4" t="s">
        <v>435</v>
      </c>
      <c r="B553" s="2"/>
      <c r="C553" s="48" t="s">
        <v>815</v>
      </c>
      <c r="D553" s="4" t="s">
        <v>265</v>
      </c>
      <c r="E553" s="19" t="s">
        <v>850</v>
      </c>
      <c r="F553" s="5" t="s">
        <v>793</v>
      </c>
      <c r="G553" s="19">
        <v>10</v>
      </c>
      <c r="H553" s="19">
        <v>12</v>
      </c>
      <c r="I553" s="19">
        <v>10</v>
      </c>
      <c r="J553" s="19">
        <v>12</v>
      </c>
      <c r="K553" s="19">
        <v>8</v>
      </c>
      <c r="L553" s="19">
        <v>12</v>
      </c>
      <c r="M553" s="46">
        <v>-118.041583</v>
      </c>
      <c r="N553" s="46">
        <v>33.588467</v>
      </c>
      <c r="O553" s="2">
        <v>-50</v>
      </c>
      <c r="P553" s="2" t="s">
        <v>263</v>
      </c>
      <c r="Q553" s="2" t="s">
        <v>374</v>
      </c>
      <c r="R553" s="4">
        <v>1404</v>
      </c>
      <c r="S553" s="2" t="str">
        <f t="shared" si="26"/>
        <v>OC-50-BC3-10-12 cm-1404</v>
      </c>
      <c r="T553" s="31" t="s">
        <v>386</v>
      </c>
      <c r="U553" s="2" t="s">
        <v>13</v>
      </c>
      <c r="V553" s="11">
        <v>0.09751342553467389</v>
      </c>
      <c r="W553" s="11">
        <v>0.05590998411801125</v>
      </c>
      <c r="X553" s="11">
        <v>0.11555711059512071</v>
      </c>
      <c r="Y553" s="11">
        <v>0.07478395886627721</v>
      </c>
      <c r="Z553" s="12">
        <v>22364.1</v>
      </c>
      <c r="AA553" s="12">
        <v>2180.8</v>
      </c>
      <c r="AB553" s="12">
        <v>7429.8</v>
      </c>
      <c r="AC553" s="12">
        <v>415.4</v>
      </c>
      <c r="AD553" s="12">
        <v>6287.8</v>
      </c>
      <c r="AE553" s="12">
        <v>726.6</v>
      </c>
      <c r="AF553" s="12">
        <v>7857.3</v>
      </c>
      <c r="AG553" s="12">
        <v>587.6</v>
      </c>
      <c r="AH553" s="12">
        <v>3260.2</v>
      </c>
      <c r="AI553" s="22">
        <v>1505.7297098337524</v>
      </c>
      <c r="AJ553" s="22">
        <v>481.27108766333356</v>
      </c>
      <c r="AK553" s="22">
        <v>430.3048892705969</v>
      </c>
      <c r="AL553" s="22">
        <v>518.060241702963</v>
      </c>
      <c r="AM553" s="6">
        <v>99.50832894564</v>
      </c>
      <c r="AN553" s="6">
        <v>56.8558778033611</v>
      </c>
      <c r="AO553" s="6">
        <v>171.694058836968</v>
      </c>
      <c r="AP553" s="2" t="s">
        <v>14</v>
      </c>
      <c r="AQ553" s="2" t="s">
        <v>14</v>
      </c>
      <c r="AR553" s="2" t="s">
        <v>14</v>
      </c>
      <c r="AS553" s="2">
        <v>2012</v>
      </c>
      <c r="AT553" s="2">
        <v>2014</v>
      </c>
    </row>
    <row r="554" spans="1:46" ht="12.75">
      <c r="A554" s="4" t="s">
        <v>436</v>
      </c>
      <c r="B554" s="2"/>
      <c r="C554" s="48" t="s">
        <v>815</v>
      </c>
      <c r="D554" s="4" t="s">
        <v>265</v>
      </c>
      <c r="E554" s="19" t="s">
        <v>850</v>
      </c>
      <c r="F554" s="5" t="s">
        <v>793</v>
      </c>
      <c r="G554" s="19">
        <v>10</v>
      </c>
      <c r="H554" s="19">
        <v>12</v>
      </c>
      <c r="I554" s="19">
        <v>10</v>
      </c>
      <c r="J554" s="19">
        <v>12</v>
      </c>
      <c r="K554" s="19">
        <v>8</v>
      </c>
      <c r="L554" s="19">
        <v>12</v>
      </c>
      <c r="M554" s="46">
        <v>-118.041583</v>
      </c>
      <c r="N554" s="46">
        <v>33.588467</v>
      </c>
      <c r="O554" s="2">
        <v>-50</v>
      </c>
      <c r="P554" s="2" t="s">
        <v>263</v>
      </c>
      <c r="Q554" s="2" t="s">
        <v>374</v>
      </c>
      <c r="R554" s="4">
        <v>1405</v>
      </c>
      <c r="S554" s="2" t="str">
        <f t="shared" si="26"/>
        <v>OC-50-BC3-10-12 cm-1405</v>
      </c>
      <c r="T554" s="31" t="s">
        <v>386</v>
      </c>
      <c r="U554" s="2" t="s">
        <v>13</v>
      </c>
      <c r="V554" s="11">
        <v>0.061349650004582014</v>
      </c>
      <c r="W554" s="20">
        <v>0.02774991641591441</v>
      </c>
      <c r="X554" s="20">
        <v>0.038807671946899054</v>
      </c>
      <c r="Y554" s="20">
        <v>0.04604543797837444</v>
      </c>
      <c r="Z554" s="23">
        <v>14185.9</v>
      </c>
      <c r="AA554" s="23">
        <v>870.3</v>
      </c>
      <c r="AB554" s="23">
        <v>2991</v>
      </c>
      <c r="AC554" s="23">
        <v>83</v>
      </c>
      <c r="AD554" s="23">
        <v>2455.7</v>
      </c>
      <c r="AE554" s="23">
        <v>95.3</v>
      </c>
      <c r="AF554" s="23">
        <v>4115.5</v>
      </c>
      <c r="AG554" s="23">
        <v>189.5</v>
      </c>
      <c r="AH554" s="23">
        <v>413.4</v>
      </c>
      <c r="AI554" s="21">
        <v>7284.083212385099</v>
      </c>
      <c r="AJ554" s="21">
        <v>1487.1794871794873</v>
      </c>
      <c r="AK554" s="21">
        <v>1234.1557813255927</v>
      </c>
      <c r="AL554" s="21">
        <v>2082.7285921625544</v>
      </c>
      <c r="AM554" s="6">
        <v>11.0828532843142</v>
      </c>
      <c r="AN554" s="6">
        <v>5.4081987565967</v>
      </c>
      <c r="AO554" s="6">
        <v>22.4364627637553</v>
      </c>
      <c r="AP554" s="2" t="s">
        <v>14</v>
      </c>
      <c r="AQ554" s="2" t="s">
        <v>14</v>
      </c>
      <c r="AR554" s="2" t="s">
        <v>14</v>
      </c>
      <c r="AS554" s="2">
        <v>2012</v>
      </c>
      <c r="AT554" s="2">
        <v>2014</v>
      </c>
    </row>
    <row r="555" spans="1:46" ht="12.75">
      <c r="A555" s="4" t="s">
        <v>437</v>
      </c>
      <c r="B555" s="2"/>
      <c r="C555" s="48" t="s">
        <v>815</v>
      </c>
      <c r="D555" s="4" t="s">
        <v>265</v>
      </c>
      <c r="E555" s="19" t="s">
        <v>850</v>
      </c>
      <c r="F555" s="5" t="s">
        <v>793</v>
      </c>
      <c r="G555" s="19">
        <v>10</v>
      </c>
      <c r="H555" s="19">
        <v>12</v>
      </c>
      <c r="I555" s="19">
        <v>10</v>
      </c>
      <c r="J555" s="19">
        <v>12</v>
      </c>
      <c r="K555" s="19">
        <v>8</v>
      </c>
      <c r="L555" s="19">
        <v>12</v>
      </c>
      <c r="M555" s="46">
        <v>-118.041583</v>
      </c>
      <c r="N555" s="46">
        <v>33.588467</v>
      </c>
      <c r="O555" s="2">
        <v>-50</v>
      </c>
      <c r="P555" s="2" t="s">
        <v>263</v>
      </c>
      <c r="Q555" s="2" t="s">
        <v>374</v>
      </c>
      <c r="R555" s="4">
        <v>1406</v>
      </c>
      <c r="S555" s="2" t="str">
        <f t="shared" si="26"/>
        <v>OC-50-BC3-10-12 cm-1406</v>
      </c>
      <c r="T555" s="31" t="s">
        <v>386</v>
      </c>
      <c r="U555" s="2" t="s">
        <v>13</v>
      </c>
      <c r="V555" s="11">
        <v>0.23599844262860636</v>
      </c>
      <c r="W555" s="20">
        <v>0.07312529437816787</v>
      </c>
      <c r="X555" s="20">
        <v>0.28823459291929904</v>
      </c>
      <c r="Y555" s="20">
        <v>0.13662006377238167</v>
      </c>
      <c r="Z555" s="23">
        <v>40581.2</v>
      </c>
      <c r="AA555" s="23">
        <v>9577.1</v>
      </c>
      <c r="AB555" s="23">
        <v>14224.9</v>
      </c>
      <c r="AC555" s="23">
        <v>1040.2</v>
      </c>
      <c r="AD555" s="23">
        <v>7550.1</v>
      </c>
      <c r="AE555" s="23">
        <v>2176.2</v>
      </c>
      <c r="AF555" s="23">
        <v>15900.3</v>
      </c>
      <c r="AG555" s="23">
        <v>2172.3</v>
      </c>
      <c r="AH555" s="23">
        <v>3252.3</v>
      </c>
      <c r="AI555" s="21">
        <v>3084.4817513759485</v>
      </c>
      <c r="AJ555" s="21">
        <v>938.7264397503305</v>
      </c>
      <c r="AK555" s="21">
        <v>598.1182547735448</v>
      </c>
      <c r="AL555" s="21">
        <v>1111.373489530486</v>
      </c>
      <c r="AM555" s="6">
        <v>2094.62221639405</v>
      </c>
      <c r="AN555" s="6">
        <v>1662.02268383811</v>
      </c>
      <c r="AO555" s="6">
        <v>2712.30205658047</v>
      </c>
      <c r="AP555" s="2" t="s">
        <v>14</v>
      </c>
      <c r="AQ555" s="2" t="s">
        <v>14</v>
      </c>
      <c r="AR555" s="2" t="s">
        <v>14</v>
      </c>
      <c r="AS555" s="2">
        <v>2012</v>
      </c>
      <c r="AT555" s="2">
        <v>2014</v>
      </c>
    </row>
    <row r="556" spans="1:46" ht="12.75">
      <c r="A556" s="4" t="s">
        <v>438</v>
      </c>
      <c r="B556" s="2"/>
      <c r="C556" s="48" t="s">
        <v>815</v>
      </c>
      <c r="D556" s="4" t="s">
        <v>265</v>
      </c>
      <c r="E556" s="19" t="s">
        <v>850</v>
      </c>
      <c r="F556" s="5" t="s">
        <v>793</v>
      </c>
      <c r="G556" s="19">
        <v>10</v>
      </c>
      <c r="H556" s="19">
        <v>12</v>
      </c>
      <c r="I556" s="19">
        <v>10</v>
      </c>
      <c r="J556" s="19">
        <v>12</v>
      </c>
      <c r="K556" s="19">
        <v>8</v>
      </c>
      <c r="L556" s="19">
        <v>12</v>
      </c>
      <c r="M556" s="46">
        <v>-118.041583</v>
      </c>
      <c r="N556" s="46">
        <v>33.588467</v>
      </c>
      <c r="O556" s="2">
        <v>-50</v>
      </c>
      <c r="P556" s="2" t="s">
        <v>263</v>
      </c>
      <c r="Q556" s="2" t="s">
        <v>374</v>
      </c>
      <c r="R556" s="4">
        <v>1407</v>
      </c>
      <c r="S556" s="2" t="str">
        <f t="shared" si="26"/>
        <v>OC-50-BC3-10-12 cm-1407</v>
      </c>
      <c r="T556" s="31" t="s">
        <v>386</v>
      </c>
      <c r="U556" s="2" t="s">
        <v>13</v>
      </c>
      <c r="V556" s="11">
        <v>0.05604063066188659</v>
      </c>
      <c r="W556" s="20">
        <v>0.03422674635786328</v>
      </c>
      <c r="X556" s="20">
        <v>0.0483907018328118</v>
      </c>
      <c r="Y556" s="20">
        <v>0.045558237180546836</v>
      </c>
      <c r="Z556" s="23">
        <v>10376.4</v>
      </c>
      <c r="AA556" s="23">
        <v>581.5</v>
      </c>
      <c r="AB556" s="23">
        <v>2141.6</v>
      </c>
      <c r="AC556" s="23">
        <v>73.3</v>
      </c>
      <c r="AD556" s="23">
        <v>1789.6</v>
      </c>
      <c r="AE556" s="23">
        <v>86.6</v>
      </c>
      <c r="AF556" s="23">
        <v>3024.7</v>
      </c>
      <c r="AG556" s="23">
        <v>137.8</v>
      </c>
      <c r="AH556" s="23">
        <v>398.2</v>
      </c>
      <c r="AI556" s="21">
        <v>5503.716725263686</v>
      </c>
      <c r="AJ556" s="21">
        <v>1112.4560522350578</v>
      </c>
      <c r="AK556" s="21">
        <v>942.3405323957809</v>
      </c>
      <c r="AL556" s="21">
        <v>1588.3977900552488</v>
      </c>
      <c r="AM556" s="6">
        <v>5.43837820578625</v>
      </c>
      <c r="AN556" s="6">
        <v>2.6196993113649</v>
      </c>
      <c r="AO556" s="6">
        <v>11.2067752635246</v>
      </c>
      <c r="AP556" s="2" t="s">
        <v>14</v>
      </c>
      <c r="AQ556" s="2" t="s">
        <v>14</v>
      </c>
      <c r="AR556" s="2" t="s">
        <v>14</v>
      </c>
      <c r="AS556" s="2">
        <v>2012</v>
      </c>
      <c r="AT556" s="2">
        <v>2014</v>
      </c>
    </row>
    <row r="557" spans="1:46" ht="12.75">
      <c r="A557" s="4" t="s">
        <v>439</v>
      </c>
      <c r="B557" s="2"/>
      <c r="C557" s="48" t="s">
        <v>815</v>
      </c>
      <c r="D557" s="4" t="s">
        <v>265</v>
      </c>
      <c r="E557" s="19" t="s">
        <v>850</v>
      </c>
      <c r="F557" s="5" t="s">
        <v>793</v>
      </c>
      <c r="G557" s="19">
        <v>10</v>
      </c>
      <c r="H557" s="19">
        <v>12</v>
      </c>
      <c r="I557" s="19">
        <v>10</v>
      </c>
      <c r="J557" s="19">
        <v>12</v>
      </c>
      <c r="K557" s="19">
        <v>8</v>
      </c>
      <c r="L557" s="19">
        <v>12</v>
      </c>
      <c r="M557" s="46">
        <v>-118.041583</v>
      </c>
      <c r="N557" s="46">
        <v>33.588467</v>
      </c>
      <c r="O557" s="2">
        <v>-50</v>
      </c>
      <c r="P557" s="2" t="s">
        <v>263</v>
      </c>
      <c r="Q557" s="2" t="s">
        <v>374</v>
      </c>
      <c r="R557" s="4">
        <v>1408</v>
      </c>
      <c r="S557" s="2" t="str">
        <f t="shared" si="26"/>
        <v>OC-50-BC3-10-12 cm-1408</v>
      </c>
      <c r="T557" s="31" t="s">
        <v>386</v>
      </c>
      <c r="U557" s="2" t="s">
        <v>13</v>
      </c>
      <c r="V557" s="11">
        <v>0.30746761187985416</v>
      </c>
      <c r="W557" s="20">
        <v>0.09629586023298864</v>
      </c>
      <c r="X557" s="20">
        <v>0.37598557289045464</v>
      </c>
      <c r="Y557" s="20">
        <v>0.17199562352103</v>
      </c>
      <c r="Z557" s="23">
        <v>49879.4</v>
      </c>
      <c r="AA557" s="23">
        <v>15336.3</v>
      </c>
      <c r="AB557" s="23">
        <v>15288.3</v>
      </c>
      <c r="AC557" s="23">
        <v>1472.2</v>
      </c>
      <c r="AD557" s="23">
        <v>7153.2</v>
      </c>
      <c r="AE557" s="23">
        <v>2689.5</v>
      </c>
      <c r="AF557" s="23">
        <v>19650.5</v>
      </c>
      <c r="AG557" s="23">
        <v>3379.8</v>
      </c>
      <c r="AH557" s="23">
        <v>3414.5</v>
      </c>
      <c r="AI557" s="21">
        <v>3819.926782837897</v>
      </c>
      <c r="AJ557" s="21">
        <v>981.7249963391419</v>
      </c>
      <c r="AK557" s="21">
        <v>576.5236491433592</v>
      </c>
      <c r="AL557" s="21">
        <v>1348.9705667008345</v>
      </c>
      <c r="AM557" s="6">
        <v>5075.58141588598</v>
      </c>
      <c r="AN557" s="6">
        <v>4036.27154066378</v>
      </c>
      <c r="AO557" s="6">
        <v>6397.25026994019</v>
      </c>
      <c r="AP557" s="2" t="s">
        <v>14</v>
      </c>
      <c r="AQ557" s="2" t="s">
        <v>14</v>
      </c>
      <c r="AR557" s="2" t="s">
        <v>14</v>
      </c>
      <c r="AS557" s="2">
        <v>2012</v>
      </c>
      <c r="AT557" s="2">
        <v>2014</v>
      </c>
    </row>
    <row r="558" spans="1:46" ht="12.75">
      <c r="A558" s="4" t="s">
        <v>440</v>
      </c>
      <c r="B558" s="2"/>
      <c r="C558" s="48" t="s">
        <v>815</v>
      </c>
      <c r="D558" s="4" t="s">
        <v>265</v>
      </c>
      <c r="E558" s="19" t="s">
        <v>865</v>
      </c>
      <c r="F558" s="5" t="s">
        <v>793</v>
      </c>
      <c r="G558" s="19">
        <v>12</v>
      </c>
      <c r="H558" s="19">
        <v>14</v>
      </c>
      <c r="I558" s="19">
        <v>12</v>
      </c>
      <c r="J558" s="19">
        <v>14</v>
      </c>
      <c r="K558" s="19">
        <v>12</v>
      </c>
      <c r="L558" s="19">
        <v>16</v>
      </c>
      <c r="M558" s="46">
        <v>-118.041583</v>
      </c>
      <c r="N558" s="46">
        <v>33.588467</v>
      </c>
      <c r="O558" s="2">
        <v>-50</v>
      </c>
      <c r="P558" s="2" t="s">
        <v>263</v>
      </c>
      <c r="Q558" s="2" t="s">
        <v>374</v>
      </c>
      <c r="R558" s="4">
        <v>1409</v>
      </c>
      <c r="S558" s="2" t="str">
        <f t="shared" si="26"/>
        <v>OC-50-BC1-12-14 cm-1409</v>
      </c>
      <c r="T558" s="31" t="s">
        <v>386</v>
      </c>
      <c r="U558" s="2" t="s">
        <v>13</v>
      </c>
      <c r="V558" s="11">
        <v>0.052110639488782126</v>
      </c>
      <c r="W558" s="20">
        <v>0.030803744768971915</v>
      </c>
      <c r="X558" s="20">
        <v>0.04704829163972746</v>
      </c>
      <c r="Y558" s="20">
        <v>0.027406590555267257</v>
      </c>
      <c r="Z558" s="23">
        <v>10719.5</v>
      </c>
      <c r="AA558" s="23">
        <v>558.6</v>
      </c>
      <c r="AB558" s="23">
        <v>2317.9</v>
      </c>
      <c r="AC558" s="23">
        <v>71.4</v>
      </c>
      <c r="AD558" s="23">
        <v>2010.7</v>
      </c>
      <c r="AE558" s="23">
        <v>94.6</v>
      </c>
      <c r="AF558" s="23">
        <v>3083.2</v>
      </c>
      <c r="AG558" s="23">
        <v>84.5</v>
      </c>
      <c r="AH558" s="23">
        <v>320.6</v>
      </c>
      <c r="AI558" s="21">
        <v>7035.620711166563</v>
      </c>
      <c r="AJ558" s="21">
        <v>1490.5177791640674</v>
      </c>
      <c r="AK558" s="21">
        <v>1313.3499688084842</v>
      </c>
      <c r="AL558" s="21">
        <v>1976.1072988147223</v>
      </c>
      <c r="AM558" s="6">
        <v>1.70003149053183</v>
      </c>
      <c r="AN558" s="6">
        <v>0.840468115209757</v>
      </c>
      <c r="AO558" s="6">
        <v>3.53590216353947</v>
      </c>
      <c r="AP558" s="2" t="s">
        <v>14</v>
      </c>
      <c r="AQ558" s="2" t="s">
        <v>14</v>
      </c>
      <c r="AR558" s="2" t="s">
        <v>14</v>
      </c>
      <c r="AS558" s="2">
        <v>2012</v>
      </c>
      <c r="AT558" s="2">
        <v>2014</v>
      </c>
    </row>
    <row r="559" spans="1:46" ht="12.75">
      <c r="A559" s="4" t="s">
        <v>441</v>
      </c>
      <c r="B559" s="2"/>
      <c r="C559" s="48" t="s">
        <v>815</v>
      </c>
      <c r="D559" s="4" t="s">
        <v>265</v>
      </c>
      <c r="E559" s="19" t="s">
        <v>865</v>
      </c>
      <c r="F559" s="5" t="s">
        <v>793</v>
      </c>
      <c r="G559" s="19">
        <v>12</v>
      </c>
      <c r="H559" s="19">
        <v>14</v>
      </c>
      <c r="I559" s="19">
        <v>12</v>
      </c>
      <c r="J559" s="19">
        <v>14</v>
      </c>
      <c r="K559" s="19">
        <v>12</v>
      </c>
      <c r="L559" s="19">
        <v>16</v>
      </c>
      <c r="M559" s="46">
        <v>-118.041583</v>
      </c>
      <c r="N559" s="46">
        <v>33.588467</v>
      </c>
      <c r="O559" s="2">
        <v>-50</v>
      </c>
      <c r="P559" s="2" t="s">
        <v>263</v>
      </c>
      <c r="Q559" s="2" t="s">
        <v>374</v>
      </c>
      <c r="R559" s="4">
        <v>1410</v>
      </c>
      <c r="S559" s="2" t="str">
        <f t="shared" si="26"/>
        <v>OC-50-BC1-12-14 cm-1410</v>
      </c>
      <c r="T559" s="31" t="s">
        <v>386</v>
      </c>
      <c r="U559" s="2" t="s">
        <v>13</v>
      </c>
      <c r="V559" s="11">
        <v>0.24528588642704385</v>
      </c>
      <c r="W559" s="20">
        <v>0.0743678031158275</v>
      </c>
      <c r="X559" s="20">
        <v>0.37131357207342763</v>
      </c>
      <c r="Y559" s="20">
        <v>0.11772603155339804</v>
      </c>
      <c r="Z559" s="23">
        <v>36846.8</v>
      </c>
      <c r="AA559" s="23">
        <v>9038</v>
      </c>
      <c r="AB559" s="23">
        <v>10629.6</v>
      </c>
      <c r="AC559" s="23">
        <v>790.5</v>
      </c>
      <c r="AD559" s="23">
        <v>5316.8</v>
      </c>
      <c r="AE559" s="23">
        <v>1974.2</v>
      </c>
      <c r="AF559" s="23">
        <v>13184</v>
      </c>
      <c r="AG559" s="23">
        <v>1552.1</v>
      </c>
      <c r="AH559" s="23">
        <v>3190.4</v>
      </c>
      <c r="AI559" s="21">
        <v>2876.429287863591</v>
      </c>
      <c r="AJ559" s="21">
        <v>715.9039618856569</v>
      </c>
      <c r="AK559" s="21">
        <v>457.0586760280842</v>
      </c>
      <c r="AL559" s="21">
        <v>923.7775827482448</v>
      </c>
      <c r="AM559" s="6">
        <v>2377.50161509796</v>
      </c>
      <c r="AN559" s="6">
        <v>1910.2607706724</v>
      </c>
      <c r="AO559" s="6">
        <v>3044.82787585848</v>
      </c>
      <c r="AP559" s="2" t="s">
        <v>14</v>
      </c>
      <c r="AQ559" s="2" t="s">
        <v>14</v>
      </c>
      <c r="AR559" s="2" t="s">
        <v>14</v>
      </c>
      <c r="AS559" s="2">
        <v>2012</v>
      </c>
      <c r="AT559" s="2">
        <v>2014</v>
      </c>
    </row>
    <row r="560" spans="1:46" ht="12.75">
      <c r="A560" s="4" t="s">
        <v>442</v>
      </c>
      <c r="B560" s="2"/>
      <c r="C560" s="48" t="s">
        <v>815</v>
      </c>
      <c r="D560" s="4" t="s">
        <v>265</v>
      </c>
      <c r="E560" s="19" t="s">
        <v>865</v>
      </c>
      <c r="F560" s="5" t="s">
        <v>793</v>
      </c>
      <c r="G560" s="19">
        <v>12</v>
      </c>
      <c r="H560" s="19">
        <v>14</v>
      </c>
      <c r="I560" s="19">
        <v>12</v>
      </c>
      <c r="J560" s="19">
        <v>14</v>
      </c>
      <c r="K560" s="19">
        <v>12</v>
      </c>
      <c r="L560" s="19">
        <v>16</v>
      </c>
      <c r="M560" s="46">
        <v>-118.041583</v>
      </c>
      <c r="N560" s="46">
        <v>33.588467</v>
      </c>
      <c r="O560" s="2">
        <v>-50</v>
      </c>
      <c r="P560" s="2" t="s">
        <v>263</v>
      </c>
      <c r="Q560" s="2" t="s">
        <v>374</v>
      </c>
      <c r="R560" s="4">
        <v>1411</v>
      </c>
      <c r="S560" s="2" t="str">
        <f t="shared" si="26"/>
        <v>OC-50-BC1-12-14 cm-1411</v>
      </c>
      <c r="T560" s="31" t="s">
        <v>386</v>
      </c>
      <c r="U560" s="2" t="s">
        <v>13</v>
      </c>
      <c r="V560" s="11">
        <v>0.3578597476361055</v>
      </c>
      <c r="W560" s="20">
        <v>0.11996123125788219</v>
      </c>
      <c r="X560" s="20">
        <v>0.4526727357609711</v>
      </c>
      <c r="Y560" s="20">
        <v>0.2342161609536853</v>
      </c>
      <c r="Z560" s="23">
        <v>24789.6</v>
      </c>
      <c r="AA560" s="23">
        <v>8871.2</v>
      </c>
      <c r="AB560" s="23">
        <v>8563.6</v>
      </c>
      <c r="AC560" s="23">
        <v>1027.3</v>
      </c>
      <c r="AD560" s="23">
        <v>3427.2</v>
      </c>
      <c r="AE560" s="23">
        <v>1551.4</v>
      </c>
      <c r="AF560" s="23">
        <v>10368.2</v>
      </c>
      <c r="AG560" s="23">
        <v>2428.4</v>
      </c>
      <c r="AH560" s="23">
        <v>3381.8</v>
      </c>
      <c r="AI560" s="21">
        <v>1990.703175823526</v>
      </c>
      <c r="AJ560" s="21">
        <v>567.2068129398544</v>
      </c>
      <c r="AK560" s="21">
        <v>294.43491631675437</v>
      </c>
      <c r="AL560" s="21">
        <v>756.792240818499</v>
      </c>
      <c r="AM560" s="6">
        <v>8469.66815050043</v>
      </c>
      <c r="AN560" s="6">
        <v>6519.88945027658</v>
      </c>
      <c r="AO560" s="6">
        <v>10936.9966313787</v>
      </c>
      <c r="AP560" s="2" t="s">
        <v>14</v>
      </c>
      <c r="AQ560" s="2" t="s">
        <v>14</v>
      </c>
      <c r="AR560" s="2" t="s">
        <v>14</v>
      </c>
      <c r="AS560" s="2">
        <v>2012</v>
      </c>
      <c r="AT560" s="2">
        <v>2014</v>
      </c>
    </row>
    <row r="561" spans="1:46" ht="12.75">
      <c r="A561" s="4" t="s">
        <v>443</v>
      </c>
      <c r="B561" s="2"/>
      <c r="C561" s="48" t="s">
        <v>815</v>
      </c>
      <c r="D561" s="4" t="s">
        <v>265</v>
      </c>
      <c r="E561" s="19" t="s">
        <v>866</v>
      </c>
      <c r="F561" s="5" t="s">
        <v>793</v>
      </c>
      <c r="G561" s="19">
        <v>12</v>
      </c>
      <c r="H561" s="19">
        <v>14</v>
      </c>
      <c r="I561" s="19">
        <v>12</v>
      </c>
      <c r="J561" s="19">
        <v>14</v>
      </c>
      <c r="K561" s="19">
        <v>12</v>
      </c>
      <c r="L561" s="19">
        <v>16</v>
      </c>
      <c r="M561" s="46">
        <v>-118.041583</v>
      </c>
      <c r="N561" s="46">
        <v>33.588467</v>
      </c>
      <c r="O561" s="2">
        <v>-50</v>
      </c>
      <c r="P561" s="2" t="s">
        <v>263</v>
      </c>
      <c r="Q561" s="2" t="s">
        <v>374</v>
      </c>
      <c r="R561" s="4">
        <v>1412</v>
      </c>
      <c r="S561" s="2" t="str">
        <f t="shared" si="26"/>
        <v>OC-50-BC2-12-14 cm-1412</v>
      </c>
      <c r="T561" s="31" t="s">
        <v>386</v>
      </c>
      <c r="U561" s="2" t="s">
        <v>13</v>
      </c>
      <c r="V561" s="11">
        <v>0.2374031343873792</v>
      </c>
      <c r="W561" s="20">
        <v>0.08464026557146809</v>
      </c>
      <c r="X561" s="20">
        <v>0.30075084519223205</v>
      </c>
      <c r="Y561" s="20">
        <v>0.13134682249688132</v>
      </c>
      <c r="Z561" s="23">
        <v>28828.6</v>
      </c>
      <c r="AA561" s="23">
        <v>6844</v>
      </c>
      <c r="AB561" s="23">
        <v>9398.6</v>
      </c>
      <c r="AC561" s="23">
        <v>795.5</v>
      </c>
      <c r="AD561" s="23">
        <v>5087.6</v>
      </c>
      <c r="AE561" s="23">
        <v>1530.1</v>
      </c>
      <c r="AF561" s="23">
        <v>11302.9</v>
      </c>
      <c r="AG561" s="23">
        <v>1484.6</v>
      </c>
      <c r="AH561" s="23">
        <v>3575.9</v>
      </c>
      <c r="AI561" s="21">
        <v>1995.167650102072</v>
      </c>
      <c r="AJ561" s="21">
        <v>570.1557649822423</v>
      </c>
      <c r="AK561" s="21">
        <v>370.12779999440704</v>
      </c>
      <c r="AL561" s="21">
        <v>715.2045638860147</v>
      </c>
      <c r="AM561" s="6">
        <v>2125.81439818496</v>
      </c>
      <c r="AN561" s="6">
        <v>1686.6201983974</v>
      </c>
      <c r="AO561" s="6">
        <v>2753.11524237115</v>
      </c>
      <c r="AP561" s="2" t="s">
        <v>14</v>
      </c>
      <c r="AQ561" s="2" t="s">
        <v>14</v>
      </c>
      <c r="AR561" s="2" t="s">
        <v>14</v>
      </c>
      <c r="AS561" s="2">
        <v>2012</v>
      </c>
      <c r="AT561" s="2">
        <v>2014</v>
      </c>
    </row>
    <row r="562" spans="1:46" ht="12.75">
      <c r="A562" s="4" t="s">
        <v>444</v>
      </c>
      <c r="B562" s="2"/>
      <c r="C562" s="48" t="s">
        <v>815</v>
      </c>
      <c r="D562" s="4" t="s">
        <v>265</v>
      </c>
      <c r="E562" s="19" t="s">
        <v>866</v>
      </c>
      <c r="F562" s="5" t="s">
        <v>793</v>
      </c>
      <c r="G562" s="19">
        <v>12</v>
      </c>
      <c r="H562" s="19">
        <v>14</v>
      </c>
      <c r="I562" s="19">
        <v>12</v>
      </c>
      <c r="J562" s="19">
        <v>14</v>
      </c>
      <c r="K562" s="19">
        <v>12</v>
      </c>
      <c r="L562" s="19">
        <v>16</v>
      </c>
      <c r="M562" s="46">
        <v>-118.041583</v>
      </c>
      <c r="N562" s="46">
        <v>33.588467</v>
      </c>
      <c r="O562" s="2">
        <v>-50</v>
      </c>
      <c r="P562" s="2" t="s">
        <v>263</v>
      </c>
      <c r="Q562" s="2" t="s">
        <v>374</v>
      </c>
      <c r="R562" s="4">
        <v>1413</v>
      </c>
      <c r="S562" s="2" t="str">
        <f t="shared" si="26"/>
        <v>OC-50-BC2-12-14 cm-1413</v>
      </c>
      <c r="T562" s="31" t="s">
        <v>386</v>
      </c>
      <c r="U562" s="2" t="s">
        <v>13</v>
      </c>
      <c r="V562" s="11">
        <v>0.0996488434161827</v>
      </c>
      <c r="W562" s="20">
        <v>0.045978878960194966</v>
      </c>
      <c r="X562" s="20">
        <v>0.11120274115802312</v>
      </c>
      <c r="Y562" s="20">
        <v>0.055839474958308676</v>
      </c>
      <c r="Z562" s="23">
        <v>47471.7</v>
      </c>
      <c r="AA562" s="23">
        <v>4730.5</v>
      </c>
      <c r="AB562" s="23">
        <v>12310</v>
      </c>
      <c r="AC562" s="23">
        <v>566</v>
      </c>
      <c r="AD562" s="23">
        <v>8609.5</v>
      </c>
      <c r="AE562" s="23">
        <v>957.4</v>
      </c>
      <c r="AF562" s="23">
        <v>14871.2</v>
      </c>
      <c r="AG562" s="23">
        <v>830.4</v>
      </c>
      <c r="AH562" s="23">
        <v>3384.3</v>
      </c>
      <c r="AI562" s="21">
        <v>3084.962916999084</v>
      </c>
      <c r="AJ562" s="21">
        <v>760.9254498714653</v>
      </c>
      <c r="AK562" s="21">
        <v>565.3695003398044</v>
      </c>
      <c r="AL562" s="21">
        <v>927.9082823626746</v>
      </c>
      <c r="AM562" s="6">
        <v>107.264262455734</v>
      </c>
      <c r="AN562" s="6">
        <v>61.3432642446539</v>
      </c>
      <c r="AO562" s="6">
        <v>183.500743551564</v>
      </c>
      <c r="AP562" s="2" t="s">
        <v>14</v>
      </c>
      <c r="AQ562" s="2" t="s">
        <v>14</v>
      </c>
      <c r="AR562" s="2" t="s">
        <v>14</v>
      </c>
      <c r="AS562" s="2">
        <v>2012</v>
      </c>
      <c r="AT562" s="2">
        <v>2014</v>
      </c>
    </row>
    <row r="563" spans="1:46" ht="12.75">
      <c r="A563" s="4" t="s">
        <v>445</v>
      </c>
      <c r="B563" s="2"/>
      <c r="C563" s="48" t="s">
        <v>815</v>
      </c>
      <c r="D563" s="4" t="s">
        <v>265</v>
      </c>
      <c r="E563" s="19" t="s">
        <v>866</v>
      </c>
      <c r="F563" s="5" t="s">
        <v>793</v>
      </c>
      <c r="G563" s="19">
        <v>12</v>
      </c>
      <c r="H563" s="19">
        <v>14</v>
      </c>
      <c r="I563" s="19">
        <v>12</v>
      </c>
      <c r="J563" s="19">
        <v>14</v>
      </c>
      <c r="K563" s="19">
        <v>12</v>
      </c>
      <c r="L563" s="19">
        <v>16</v>
      </c>
      <c r="M563" s="46">
        <v>-118.041583</v>
      </c>
      <c r="N563" s="46">
        <v>33.588467</v>
      </c>
      <c r="O563" s="2">
        <v>-50</v>
      </c>
      <c r="P563" s="2" t="s">
        <v>263</v>
      </c>
      <c r="Q563" s="2" t="s">
        <v>374</v>
      </c>
      <c r="R563" s="4">
        <v>1414</v>
      </c>
      <c r="S563" s="2" t="str">
        <f t="shared" si="26"/>
        <v>OC-50-BC2-12-14 cm-1414</v>
      </c>
      <c r="T563" s="31" t="s">
        <v>386</v>
      </c>
      <c r="U563" s="2" t="s">
        <v>13</v>
      </c>
      <c r="V563" s="11">
        <v>0.3162862792936507</v>
      </c>
      <c r="W563" s="20">
        <v>0.1023130225446501</v>
      </c>
      <c r="X563" s="20">
        <v>0.40272711481674484</v>
      </c>
      <c r="Y563" s="20">
        <v>0.2010194853243443</v>
      </c>
      <c r="Z563" s="23">
        <v>28773.3</v>
      </c>
      <c r="AA563" s="23">
        <v>9100.6</v>
      </c>
      <c r="AB563" s="23">
        <v>9221.7</v>
      </c>
      <c r="AC563" s="23">
        <v>943.5</v>
      </c>
      <c r="AD563" s="23">
        <v>3454.2</v>
      </c>
      <c r="AE563" s="23">
        <v>1391.1</v>
      </c>
      <c r="AF563" s="23">
        <v>10946.7</v>
      </c>
      <c r="AG563" s="23">
        <v>2200.5</v>
      </c>
      <c r="AH563" s="23">
        <v>3410.7</v>
      </c>
      <c r="AI563" s="21">
        <v>2220.887207904536</v>
      </c>
      <c r="AJ563" s="21">
        <v>596.07705163163</v>
      </c>
      <c r="AK563" s="21">
        <v>284.12349371096843</v>
      </c>
      <c r="AL563" s="21">
        <v>770.9385170199666</v>
      </c>
      <c r="AM563" s="6">
        <v>5580.8015161424</v>
      </c>
      <c r="AN563" s="6">
        <v>4426.25981202929</v>
      </c>
      <c r="AO563" s="6">
        <v>7072.89169331647</v>
      </c>
      <c r="AP563" s="2" t="s">
        <v>14</v>
      </c>
      <c r="AQ563" s="2" t="s">
        <v>14</v>
      </c>
      <c r="AR563" s="2" t="s">
        <v>14</v>
      </c>
      <c r="AS563" s="2">
        <v>2012</v>
      </c>
      <c r="AT563" s="2">
        <v>2014</v>
      </c>
    </row>
    <row r="564" spans="1:46" ht="12.75">
      <c r="A564" s="4" t="s">
        <v>446</v>
      </c>
      <c r="B564" s="2"/>
      <c r="C564" s="48" t="s">
        <v>815</v>
      </c>
      <c r="D564" s="4" t="s">
        <v>265</v>
      </c>
      <c r="E564" s="19" t="s">
        <v>866</v>
      </c>
      <c r="F564" s="5" t="s">
        <v>793</v>
      </c>
      <c r="G564" s="19">
        <v>12</v>
      </c>
      <c r="H564" s="19">
        <v>14</v>
      </c>
      <c r="I564" s="19">
        <v>12</v>
      </c>
      <c r="J564" s="19">
        <v>14</v>
      </c>
      <c r="K564" s="19">
        <v>12</v>
      </c>
      <c r="L564" s="19">
        <v>16</v>
      </c>
      <c r="M564" s="46">
        <v>-118.041583</v>
      </c>
      <c r="N564" s="46">
        <v>33.588467</v>
      </c>
      <c r="O564" s="2">
        <v>-50</v>
      </c>
      <c r="P564" s="2" t="s">
        <v>263</v>
      </c>
      <c r="Q564" s="2" t="s">
        <v>374</v>
      </c>
      <c r="R564" s="4">
        <v>1415</v>
      </c>
      <c r="S564" s="2" t="str">
        <f t="shared" si="26"/>
        <v>OC-50-BC2-12-14 cm-1415</v>
      </c>
      <c r="T564" s="31" t="s">
        <v>386</v>
      </c>
      <c r="U564" s="2" t="s">
        <v>13</v>
      </c>
      <c r="V564" s="11">
        <v>0.372841339371891</v>
      </c>
      <c r="W564" s="20">
        <v>0.12566989027527786</v>
      </c>
      <c r="X564" s="20">
        <v>0.41946897392441945</v>
      </c>
      <c r="Y564" s="20">
        <v>0.26281847415103005</v>
      </c>
      <c r="Z564" s="23">
        <v>26938</v>
      </c>
      <c r="AA564" s="23">
        <v>10043.6</v>
      </c>
      <c r="AB564" s="23">
        <v>9833.7</v>
      </c>
      <c r="AC564" s="23">
        <v>1235.8</v>
      </c>
      <c r="AD564" s="23">
        <v>3363.3</v>
      </c>
      <c r="AE564" s="23">
        <v>1410.8</v>
      </c>
      <c r="AF564" s="23">
        <v>11319.6</v>
      </c>
      <c r="AG564" s="23">
        <v>2975</v>
      </c>
      <c r="AH564" s="23">
        <v>3294.3</v>
      </c>
      <c r="AI564" s="21">
        <v>2245.1871414260995</v>
      </c>
      <c r="AJ564" s="21">
        <v>672.039583523055</v>
      </c>
      <c r="AK564" s="21">
        <v>289.840026712807</v>
      </c>
      <c r="AL564" s="21">
        <v>867.8383875178339</v>
      </c>
      <c r="AM564" s="6">
        <v>9758.63521812742</v>
      </c>
      <c r="AN564" s="6">
        <v>7381.63036755121</v>
      </c>
      <c r="AO564" s="6">
        <v>12784.6343143052</v>
      </c>
      <c r="AP564" s="2" t="s">
        <v>14</v>
      </c>
      <c r="AQ564" s="2" t="s">
        <v>14</v>
      </c>
      <c r="AR564" s="2" t="s">
        <v>14</v>
      </c>
      <c r="AS564" s="2">
        <v>2012</v>
      </c>
      <c r="AT564" s="2">
        <v>2014</v>
      </c>
    </row>
    <row r="565" spans="1:46" ht="12.75">
      <c r="A565" s="4" t="s">
        <v>447</v>
      </c>
      <c r="B565" s="2"/>
      <c r="C565" s="48" t="s">
        <v>815</v>
      </c>
      <c r="D565" s="4" t="s">
        <v>265</v>
      </c>
      <c r="E565" s="19" t="s">
        <v>866</v>
      </c>
      <c r="F565" s="5" t="s">
        <v>793</v>
      </c>
      <c r="G565" s="19">
        <v>12</v>
      </c>
      <c r="H565" s="19">
        <v>14</v>
      </c>
      <c r="I565" s="19">
        <v>12</v>
      </c>
      <c r="J565" s="19">
        <v>14</v>
      </c>
      <c r="K565" s="19">
        <v>12</v>
      </c>
      <c r="L565" s="19">
        <v>16</v>
      </c>
      <c r="M565" s="46">
        <v>-118.041583</v>
      </c>
      <c r="N565" s="46">
        <v>33.588467</v>
      </c>
      <c r="O565" s="2">
        <v>-50</v>
      </c>
      <c r="P565" s="2" t="s">
        <v>263</v>
      </c>
      <c r="Q565" s="2" t="s">
        <v>374</v>
      </c>
      <c r="R565" s="4">
        <v>1416</v>
      </c>
      <c r="S565" s="2" t="str">
        <f t="shared" si="26"/>
        <v>OC-50-BC2-12-14 cm-1416</v>
      </c>
      <c r="T565" s="31" t="s">
        <v>386</v>
      </c>
      <c r="U565" s="2" t="s">
        <v>13</v>
      </c>
      <c r="V565" s="11">
        <v>0.34885704945742735</v>
      </c>
      <c r="W565" s="20">
        <v>0.10349470065883701</v>
      </c>
      <c r="X565" s="20">
        <v>0.4805251323710742</v>
      </c>
      <c r="Y565" s="20">
        <v>0.23068888888888886</v>
      </c>
      <c r="Z565" s="23">
        <v>12542.1</v>
      </c>
      <c r="AA565" s="23">
        <v>4375.4</v>
      </c>
      <c r="AB565" s="23">
        <v>3491</v>
      </c>
      <c r="AC565" s="23">
        <v>361.3</v>
      </c>
      <c r="AD565" s="23">
        <v>1378.7</v>
      </c>
      <c r="AE565" s="23">
        <v>662.5</v>
      </c>
      <c r="AF565" s="23">
        <v>4500</v>
      </c>
      <c r="AG565" s="23">
        <v>1038.1</v>
      </c>
      <c r="AH565" s="23">
        <v>1059.3</v>
      </c>
      <c r="AI565" s="21">
        <v>3194.0904370810917</v>
      </c>
      <c r="AJ565" s="21">
        <v>727.3293684508639</v>
      </c>
      <c r="AK565" s="21">
        <v>385.3865760407817</v>
      </c>
      <c r="AL565" s="21">
        <v>1045.6150287925989</v>
      </c>
      <c r="AM565" s="6">
        <v>7777.1902832807</v>
      </c>
      <c r="AN565" s="6">
        <v>6033.14508613511</v>
      </c>
      <c r="AO565" s="6">
        <v>9952.4484737632</v>
      </c>
      <c r="AP565" s="2" t="s">
        <v>14</v>
      </c>
      <c r="AQ565" s="2" t="s">
        <v>14</v>
      </c>
      <c r="AR565" s="2" t="s">
        <v>14</v>
      </c>
      <c r="AS565" s="2">
        <v>2012</v>
      </c>
      <c r="AT565" s="2">
        <v>2014</v>
      </c>
    </row>
    <row r="566" spans="1:46" ht="12.75">
      <c r="A566" s="4" t="s">
        <v>448</v>
      </c>
      <c r="B566" s="2"/>
      <c r="C566" s="48" t="s">
        <v>815</v>
      </c>
      <c r="D566" s="4" t="s">
        <v>265</v>
      </c>
      <c r="E566" s="19" t="s">
        <v>866</v>
      </c>
      <c r="F566" s="5" t="s">
        <v>793</v>
      </c>
      <c r="G566" s="19">
        <v>12</v>
      </c>
      <c r="H566" s="19">
        <v>14</v>
      </c>
      <c r="I566" s="19">
        <v>12</v>
      </c>
      <c r="J566" s="19">
        <v>14</v>
      </c>
      <c r="K566" s="19">
        <v>12</v>
      </c>
      <c r="L566" s="19">
        <v>16</v>
      </c>
      <c r="M566" s="46">
        <v>-118.041583</v>
      </c>
      <c r="N566" s="46">
        <v>33.588467</v>
      </c>
      <c r="O566" s="2">
        <v>-50</v>
      </c>
      <c r="P566" s="2" t="s">
        <v>263</v>
      </c>
      <c r="Q566" s="2" t="s">
        <v>374</v>
      </c>
      <c r="R566" s="4">
        <v>1417</v>
      </c>
      <c r="S566" s="2" t="str">
        <f t="shared" si="26"/>
        <v>OC-50-BC2-12-14 cm-1417</v>
      </c>
      <c r="T566" s="31" t="s">
        <v>386</v>
      </c>
      <c r="U566" s="2" t="s">
        <v>13</v>
      </c>
      <c r="V566" s="11">
        <v>0.3644376545399082</v>
      </c>
      <c r="W566" s="20">
        <v>0.11700417872066861</v>
      </c>
      <c r="X566" s="20">
        <v>0.5320414680022746</v>
      </c>
      <c r="Y566" s="20">
        <v>0.2601051605027518</v>
      </c>
      <c r="Z566" s="23">
        <v>40321.3</v>
      </c>
      <c r="AA566" s="23">
        <v>14694.6</v>
      </c>
      <c r="AB566" s="23">
        <v>11821.8</v>
      </c>
      <c r="AC566" s="23">
        <v>1383.2</v>
      </c>
      <c r="AD566" s="23">
        <v>4572.2</v>
      </c>
      <c r="AE566" s="23">
        <v>2432.6</v>
      </c>
      <c r="AF566" s="23">
        <v>14663.3</v>
      </c>
      <c r="AG566" s="23">
        <v>3814</v>
      </c>
      <c r="AH566" s="23">
        <v>3421.3</v>
      </c>
      <c r="AI566" s="21">
        <v>3216.081606406921</v>
      </c>
      <c r="AJ566" s="21">
        <v>771.9287989945342</v>
      </c>
      <c r="AK566" s="21">
        <v>409.48177593312477</v>
      </c>
      <c r="AL566" s="21">
        <v>1080.13328267033</v>
      </c>
      <c r="AM566" s="6">
        <v>8975.22894525267</v>
      </c>
      <c r="AN566" s="6">
        <v>6856.26066072303</v>
      </c>
      <c r="AO566" s="6">
        <v>11649.8931232987</v>
      </c>
      <c r="AP566" s="2" t="s">
        <v>14</v>
      </c>
      <c r="AQ566" s="2" t="s">
        <v>14</v>
      </c>
      <c r="AR566" s="2" t="s">
        <v>14</v>
      </c>
      <c r="AS566" s="2">
        <v>2012</v>
      </c>
      <c r="AT566" s="2">
        <v>2014</v>
      </c>
    </row>
    <row r="567" spans="1:46" ht="12.75">
      <c r="A567" s="4" t="s">
        <v>449</v>
      </c>
      <c r="B567" s="2"/>
      <c r="C567" s="48" t="s">
        <v>815</v>
      </c>
      <c r="D567" s="4" t="s">
        <v>265</v>
      </c>
      <c r="E567" s="19" t="s">
        <v>866</v>
      </c>
      <c r="F567" s="5" t="s">
        <v>793</v>
      </c>
      <c r="G567" s="19">
        <v>12</v>
      </c>
      <c r="H567" s="19">
        <v>14</v>
      </c>
      <c r="I567" s="19">
        <v>12</v>
      </c>
      <c r="J567" s="19">
        <v>14</v>
      </c>
      <c r="K567" s="19">
        <v>12</v>
      </c>
      <c r="L567" s="19">
        <v>16</v>
      </c>
      <c r="M567" s="46">
        <v>-118.041583</v>
      </c>
      <c r="N567" s="46">
        <v>33.588467</v>
      </c>
      <c r="O567" s="2">
        <v>-50</v>
      </c>
      <c r="P567" s="2" t="s">
        <v>263</v>
      </c>
      <c r="Q567" s="2" t="s">
        <v>374</v>
      </c>
      <c r="R567" s="4">
        <v>1418</v>
      </c>
      <c r="S567" s="2" t="str">
        <f t="shared" si="26"/>
        <v>OC-50-BC2-12-14 cm-1418</v>
      </c>
      <c r="T567" s="31" t="s">
        <v>386</v>
      </c>
      <c r="U567" s="2" t="s">
        <v>13</v>
      </c>
      <c r="V567" s="11">
        <v>0.06370836562919618</v>
      </c>
      <c r="W567" s="20">
        <v>0.031594654567679625</v>
      </c>
      <c r="X567" s="20">
        <v>0.04269702276707531</v>
      </c>
      <c r="Y567" s="20">
        <v>0.04168802750859644</v>
      </c>
      <c r="Z567" s="23">
        <v>73280.8</v>
      </c>
      <c r="AA567" s="23">
        <v>4668.6</v>
      </c>
      <c r="AB567" s="23">
        <v>18161.3</v>
      </c>
      <c r="AC567" s="23">
        <v>573.8</v>
      </c>
      <c r="AD567" s="23">
        <v>14275</v>
      </c>
      <c r="AE567" s="23">
        <v>609.5</v>
      </c>
      <c r="AF567" s="23">
        <v>23992.5</v>
      </c>
      <c r="AG567" s="23">
        <v>1000.2</v>
      </c>
      <c r="AH567" s="23">
        <v>3368.7</v>
      </c>
      <c r="AI567" s="21">
        <v>4627.862380146646</v>
      </c>
      <c r="AJ567" s="21">
        <v>1112.304449787752</v>
      </c>
      <c r="AK567" s="21">
        <v>883.6940065900793</v>
      </c>
      <c r="AL567" s="21">
        <v>1483.8186837652509</v>
      </c>
      <c r="AM567" s="6">
        <v>15.0506108132649</v>
      </c>
      <c r="AN567" s="6">
        <v>7.4394908136467</v>
      </c>
      <c r="AO567" s="6">
        <v>30.1079854425682</v>
      </c>
      <c r="AP567" s="2" t="s">
        <v>14</v>
      </c>
      <c r="AQ567" s="2" t="s">
        <v>14</v>
      </c>
      <c r="AR567" s="2" t="s">
        <v>14</v>
      </c>
      <c r="AS567" s="2">
        <v>2012</v>
      </c>
      <c r="AT567" s="2">
        <v>2014</v>
      </c>
    </row>
    <row r="568" spans="1:46" ht="12.75">
      <c r="A568" s="4" t="s">
        <v>450</v>
      </c>
      <c r="B568" s="2"/>
      <c r="C568" s="48" t="s">
        <v>815</v>
      </c>
      <c r="D568" s="4" t="s">
        <v>265</v>
      </c>
      <c r="E568" s="19" t="s">
        <v>866</v>
      </c>
      <c r="F568" s="5" t="s">
        <v>793</v>
      </c>
      <c r="G568" s="19">
        <v>12</v>
      </c>
      <c r="H568" s="19">
        <v>14</v>
      </c>
      <c r="I568" s="19">
        <v>12</v>
      </c>
      <c r="J568" s="19">
        <v>14</v>
      </c>
      <c r="K568" s="19">
        <v>12</v>
      </c>
      <c r="L568" s="19">
        <v>16</v>
      </c>
      <c r="M568" s="46">
        <v>-118.041583</v>
      </c>
      <c r="N568" s="46">
        <v>33.588467</v>
      </c>
      <c r="O568" s="2">
        <v>-50</v>
      </c>
      <c r="P568" s="2" t="s">
        <v>263</v>
      </c>
      <c r="Q568" s="2" t="s">
        <v>374</v>
      </c>
      <c r="R568" s="4">
        <v>1419</v>
      </c>
      <c r="S568" s="2" t="str">
        <f aca="true" t="shared" si="27" ref="S568:S631">CONCATENATE(E568,"-",R568)</f>
        <v>OC-50-BC2-12-14 cm-1419</v>
      </c>
      <c r="T568" s="31" t="s">
        <v>386</v>
      </c>
      <c r="U568" s="2" t="s">
        <v>13</v>
      </c>
      <c r="V568" s="11">
        <v>0.29946980058423245</v>
      </c>
      <c r="W568" s="20">
        <v>0.09910508327194116</v>
      </c>
      <c r="X568" s="20">
        <v>0.3848454379044525</v>
      </c>
      <c r="Y568" s="20">
        <v>0.18507938681875544</v>
      </c>
      <c r="Z568" s="23">
        <v>23689.2</v>
      </c>
      <c r="AA568" s="23">
        <v>7094.2</v>
      </c>
      <c r="AB568" s="23">
        <v>8280.1</v>
      </c>
      <c r="AC568" s="23">
        <v>820.6</v>
      </c>
      <c r="AD568" s="23">
        <v>3878.7</v>
      </c>
      <c r="AE568" s="23">
        <v>1492.7</v>
      </c>
      <c r="AF568" s="23">
        <v>10222.1</v>
      </c>
      <c r="AG568" s="23">
        <v>1891.9</v>
      </c>
      <c r="AH568" s="23">
        <v>3371.9</v>
      </c>
      <c r="AI568" s="21">
        <v>1825.878584774163</v>
      </c>
      <c r="AJ568" s="21">
        <v>539.7965538717044</v>
      </c>
      <c r="AK568" s="21">
        <v>318.59782318574094</v>
      </c>
      <c r="AL568" s="21">
        <v>718.5266466977075</v>
      </c>
      <c r="AM568" s="6">
        <v>4643.9545501129</v>
      </c>
      <c r="AN568" s="6">
        <v>3716.5017293298</v>
      </c>
      <c r="AO568" s="6">
        <v>5869.82433935765</v>
      </c>
      <c r="AP568" s="2" t="s">
        <v>14</v>
      </c>
      <c r="AQ568" s="2" t="s">
        <v>14</v>
      </c>
      <c r="AR568" s="2" t="s">
        <v>14</v>
      </c>
      <c r="AS568" s="2">
        <v>2012</v>
      </c>
      <c r="AT568" s="2">
        <v>2014</v>
      </c>
    </row>
    <row r="569" spans="1:46" ht="12.75">
      <c r="A569" s="4" t="s">
        <v>451</v>
      </c>
      <c r="B569" s="2"/>
      <c r="C569" s="48" t="s">
        <v>815</v>
      </c>
      <c r="D569" s="4" t="s">
        <v>265</v>
      </c>
      <c r="E569" s="19" t="s">
        <v>866</v>
      </c>
      <c r="F569" s="5" t="s">
        <v>793</v>
      </c>
      <c r="G569" s="19">
        <v>12</v>
      </c>
      <c r="H569" s="19">
        <v>14</v>
      </c>
      <c r="I569" s="19">
        <v>12</v>
      </c>
      <c r="J569" s="19">
        <v>14</v>
      </c>
      <c r="K569" s="19">
        <v>12</v>
      </c>
      <c r="L569" s="19">
        <v>16</v>
      </c>
      <c r="M569" s="46">
        <v>-118.041583</v>
      </c>
      <c r="N569" s="46">
        <v>33.588467</v>
      </c>
      <c r="O569" s="2">
        <v>-50</v>
      </c>
      <c r="P569" s="2" t="s">
        <v>263</v>
      </c>
      <c r="Q569" s="2" t="s">
        <v>374</v>
      </c>
      <c r="R569" s="4">
        <v>1420</v>
      </c>
      <c r="S569" s="2" t="str">
        <f t="shared" si="27"/>
        <v>OC-50-BC2-12-14 cm-1420</v>
      </c>
      <c r="T569" s="31" t="s">
        <v>386</v>
      </c>
      <c r="U569" s="2" t="s">
        <v>13</v>
      </c>
      <c r="V569" s="11">
        <v>0.06669910992622685</v>
      </c>
      <c r="W569" s="20">
        <v>0.03730276882938415</v>
      </c>
      <c r="X569" s="20">
        <v>0.04805807438884041</v>
      </c>
      <c r="Y569" s="20">
        <v>0.0488814167603012</v>
      </c>
      <c r="Z569" s="23">
        <v>70893</v>
      </c>
      <c r="AA569" s="23">
        <v>4728.5</v>
      </c>
      <c r="AB569" s="23">
        <v>20084.3</v>
      </c>
      <c r="AC569" s="23">
        <v>749.2</v>
      </c>
      <c r="AD569" s="23">
        <v>15814.2</v>
      </c>
      <c r="AE569" s="23">
        <v>760</v>
      </c>
      <c r="AF569" s="23">
        <v>23851.6</v>
      </c>
      <c r="AG569" s="23">
        <v>1165.9</v>
      </c>
      <c r="AH569" s="23">
        <v>3362.7</v>
      </c>
      <c r="AI569" s="21">
        <v>4497.665566360365</v>
      </c>
      <c r="AJ569" s="21">
        <v>1239.0935855116425</v>
      </c>
      <c r="AK569" s="21">
        <v>985.7673893002648</v>
      </c>
      <c r="AL569" s="21">
        <v>1487.9412376958992</v>
      </c>
      <c r="AM569" s="6">
        <v>19.4558995482663</v>
      </c>
      <c r="AN569" s="6">
        <v>9.73870875789418</v>
      </c>
      <c r="AO569" s="6">
        <v>38.5985864886515</v>
      </c>
      <c r="AP569" s="2" t="s">
        <v>14</v>
      </c>
      <c r="AQ569" s="2" t="s">
        <v>14</v>
      </c>
      <c r="AR569" s="2" t="s">
        <v>14</v>
      </c>
      <c r="AS569" s="2">
        <v>2012</v>
      </c>
      <c r="AT569" s="2">
        <v>2014</v>
      </c>
    </row>
    <row r="570" spans="1:46" ht="12.75">
      <c r="A570" s="4" t="s">
        <v>452</v>
      </c>
      <c r="B570" s="2"/>
      <c r="C570" s="48" t="s">
        <v>815</v>
      </c>
      <c r="D570" s="4" t="s">
        <v>265</v>
      </c>
      <c r="E570" s="19" t="s">
        <v>866</v>
      </c>
      <c r="F570" s="5" t="s">
        <v>793</v>
      </c>
      <c r="G570" s="19">
        <v>12</v>
      </c>
      <c r="H570" s="19">
        <v>14</v>
      </c>
      <c r="I570" s="19">
        <v>12</v>
      </c>
      <c r="J570" s="19">
        <v>14</v>
      </c>
      <c r="K570" s="19">
        <v>12</v>
      </c>
      <c r="L570" s="19">
        <v>16</v>
      </c>
      <c r="M570" s="46">
        <v>-118.041583</v>
      </c>
      <c r="N570" s="46">
        <v>33.588467</v>
      </c>
      <c r="O570" s="2">
        <v>-50</v>
      </c>
      <c r="P570" s="2" t="s">
        <v>263</v>
      </c>
      <c r="Q570" s="2" t="s">
        <v>374</v>
      </c>
      <c r="R570" s="4">
        <v>1421</v>
      </c>
      <c r="S570" s="2" t="str">
        <f t="shared" si="27"/>
        <v>OC-50-BC2-12-14 cm-1421</v>
      </c>
      <c r="T570" s="31" t="s">
        <v>386</v>
      </c>
      <c r="U570" s="2" t="s">
        <v>13</v>
      </c>
      <c r="V570" s="11">
        <v>0.28838195215504187</v>
      </c>
      <c r="W570" s="20">
        <v>0.09320444104134762</v>
      </c>
      <c r="X570" s="20">
        <v>0.39304633745357126</v>
      </c>
      <c r="Y570" s="20">
        <v>0.1593171527500333</v>
      </c>
      <c r="Z570" s="23">
        <v>31702.4</v>
      </c>
      <c r="AA570" s="23">
        <v>9142.4</v>
      </c>
      <c r="AB570" s="23">
        <v>10448</v>
      </c>
      <c r="AC570" s="23">
        <v>973.8</v>
      </c>
      <c r="AD570" s="23">
        <v>4926.9</v>
      </c>
      <c r="AE570" s="23">
        <v>1936.5</v>
      </c>
      <c r="AF570" s="23">
        <v>12014.4</v>
      </c>
      <c r="AG570" s="23">
        <v>1914.1</v>
      </c>
      <c r="AH570" s="23">
        <v>3154.6</v>
      </c>
      <c r="AI570" s="21">
        <v>2589.539085779497</v>
      </c>
      <c r="AJ570" s="21">
        <v>724.1361820833068</v>
      </c>
      <c r="AK570" s="21">
        <v>435.1359918848665</v>
      </c>
      <c r="AL570" s="21">
        <v>883.059658910797</v>
      </c>
      <c r="AM570" s="6">
        <v>4095.22807278465</v>
      </c>
      <c r="AN570" s="6">
        <v>3298.3107415396</v>
      </c>
      <c r="AO570" s="6">
        <v>5201.99134176567</v>
      </c>
      <c r="AP570" s="2" t="s">
        <v>14</v>
      </c>
      <c r="AQ570" s="2" t="s">
        <v>14</v>
      </c>
      <c r="AR570" s="2" t="s">
        <v>14</v>
      </c>
      <c r="AS570" s="2">
        <v>2012</v>
      </c>
      <c r="AT570" s="2">
        <v>2014</v>
      </c>
    </row>
    <row r="571" spans="1:46" ht="12.75">
      <c r="A571" s="4" t="s">
        <v>453</v>
      </c>
      <c r="B571" s="2"/>
      <c r="C571" s="48" t="s">
        <v>815</v>
      </c>
      <c r="D571" s="4" t="s">
        <v>265</v>
      </c>
      <c r="E571" s="19" t="s">
        <v>866</v>
      </c>
      <c r="F571" s="5" t="s">
        <v>793</v>
      </c>
      <c r="G571" s="19">
        <v>12</v>
      </c>
      <c r="H571" s="19">
        <v>14</v>
      </c>
      <c r="I571" s="19">
        <v>12</v>
      </c>
      <c r="J571" s="19">
        <v>14</v>
      </c>
      <c r="K571" s="19">
        <v>12</v>
      </c>
      <c r="L571" s="19">
        <v>16</v>
      </c>
      <c r="M571" s="46">
        <v>-118.041583</v>
      </c>
      <c r="N571" s="46">
        <v>33.588467</v>
      </c>
      <c r="O571" s="2">
        <v>-50</v>
      </c>
      <c r="P571" s="2" t="s">
        <v>263</v>
      </c>
      <c r="Q571" s="2" t="s">
        <v>374</v>
      </c>
      <c r="R571" s="4">
        <v>1422</v>
      </c>
      <c r="S571" s="2" t="str">
        <f t="shared" si="27"/>
        <v>OC-50-BC2-12-14 cm-1422</v>
      </c>
      <c r="T571" s="31" t="s">
        <v>386</v>
      </c>
      <c r="U571" s="2" t="s">
        <v>13</v>
      </c>
      <c r="V571" s="11">
        <v>0.31923747003187414</v>
      </c>
      <c r="W571" s="20">
        <v>0.09822247564271015</v>
      </c>
      <c r="X571" s="20">
        <v>0.3412322274881517</v>
      </c>
      <c r="Y571" s="20">
        <v>0.20599232229246642</v>
      </c>
      <c r="Z571" s="23">
        <v>32659.7</v>
      </c>
      <c r="AA571" s="23">
        <v>10426.2</v>
      </c>
      <c r="AB571" s="23">
        <v>12101.1</v>
      </c>
      <c r="AC571" s="23">
        <v>1188.6</v>
      </c>
      <c r="AD571" s="23">
        <v>5886.9</v>
      </c>
      <c r="AE571" s="23">
        <v>2008.8</v>
      </c>
      <c r="AF571" s="23">
        <v>14014.6</v>
      </c>
      <c r="AG571" s="23">
        <v>2886.9</v>
      </c>
      <c r="AH571" s="23">
        <v>3476.8</v>
      </c>
      <c r="AI571" s="21">
        <v>2478.480211688909</v>
      </c>
      <c r="AJ571" s="21">
        <v>764.4788311090658</v>
      </c>
      <c r="AK571" s="21">
        <v>454.19351127473533</v>
      </c>
      <c r="AL571" s="21">
        <v>972.2445927289461</v>
      </c>
      <c r="AM571" s="6">
        <v>5763.12624223856</v>
      </c>
      <c r="AN571" s="6">
        <v>4571.96189641504</v>
      </c>
      <c r="AO571" s="6">
        <v>7288.78763977265</v>
      </c>
      <c r="AP571" s="2" t="s">
        <v>14</v>
      </c>
      <c r="AQ571" s="2" t="s">
        <v>14</v>
      </c>
      <c r="AR571" s="2" t="s">
        <v>14</v>
      </c>
      <c r="AS571" s="2">
        <v>2012</v>
      </c>
      <c r="AT571" s="2">
        <v>2014</v>
      </c>
    </row>
    <row r="572" spans="1:46" ht="12.75">
      <c r="A572" s="4" t="s">
        <v>454</v>
      </c>
      <c r="B572" s="2"/>
      <c r="C572" s="48" t="s">
        <v>815</v>
      </c>
      <c r="D572" s="4" t="s">
        <v>265</v>
      </c>
      <c r="E572" s="19" t="s">
        <v>866</v>
      </c>
      <c r="F572" s="5" t="s">
        <v>793</v>
      </c>
      <c r="G572" s="19">
        <v>12</v>
      </c>
      <c r="H572" s="19">
        <v>14</v>
      </c>
      <c r="I572" s="19">
        <v>12</v>
      </c>
      <c r="J572" s="19">
        <v>14</v>
      </c>
      <c r="K572" s="19">
        <v>12</v>
      </c>
      <c r="L572" s="19">
        <v>16</v>
      </c>
      <c r="M572" s="46">
        <v>-118.041583</v>
      </c>
      <c r="N572" s="46">
        <v>33.588467</v>
      </c>
      <c r="O572" s="2">
        <v>-50</v>
      </c>
      <c r="P572" s="2" t="s">
        <v>263</v>
      </c>
      <c r="Q572" s="2" t="s">
        <v>374</v>
      </c>
      <c r="R572" s="4">
        <v>1423</v>
      </c>
      <c r="S572" s="2" t="str">
        <f t="shared" si="27"/>
        <v>OC-50-BC2-12-14 cm-1423</v>
      </c>
      <c r="T572" s="31" t="s">
        <v>386</v>
      </c>
      <c r="U572" s="2" t="s">
        <v>13</v>
      </c>
      <c r="V572" s="11">
        <v>0.35505830943768796</v>
      </c>
      <c r="W572" s="20">
        <v>0.1236454897981372</v>
      </c>
      <c r="X572" s="20">
        <v>0.4475268563333727</v>
      </c>
      <c r="Y572" s="20">
        <v>0.2579006466101367</v>
      </c>
      <c r="Z572" s="23">
        <v>32816.3</v>
      </c>
      <c r="AA572" s="23">
        <v>11651.7</v>
      </c>
      <c r="AB572" s="23">
        <v>11037.2</v>
      </c>
      <c r="AC572" s="23">
        <v>1364.7</v>
      </c>
      <c r="AD572" s="23">
        <v>4235.5</v>
      </c>
      <c r="AE572" s="23">
        <v>1895.5</v>
      </c>
      <c r="AF572" s="23">
        <v>12913.5</v>
      </c>
      <c r="AG572" s="23">
        <v>3330.4</v>
      </c>
      <c r="AH572" s="23">
        <v>3306</v>
      </c>
      <c r="AI572" s="21">
        <v>2690.139140955838</v>
      </c>
      <c r="AJ572" s="21">
        <v>750.2661826981247</v>
      </c>
      <c r="AK572" s="21">
        <v>370.90139140955836</v>
      </c>
      <c r="AL572" s="21">
        <v>982.692075015124</v>
      </c>
      <c r="AM572" s="6">
        <v>8235.04611599215</v>
      </c>
      <c r="AN572" s="6">
        <v>6355.46383665488</v>
      </c>
      <c r="AO572" s="6">
        <v>10622.0493929187</v>
      </c>
      <c r="AP572" s="2" t="s">
        <v>14</v>
      </c>
      <c r="AQ572" s="2" t="s">
        <v>14</v>
      </c>
      <c r="AR572" s="2" t="s">
        <v>14</v>
      </c>
      <c r="AS572" s="2">
        <v>2012</v>
      </c>
      <c r="AT572" s="2">
        <v>2014</v>
      </c>
    </row>
    <row r="573" spans="1:46" ht="12.75">
      <c r="A573" s="4" t="s">
        <v>455</v>
      </c>
      <c r="B573" s="2"/>
      <c r="C573" s="48" t="s">
        <v>815</v>
      </c>
      <c r="D573" s="4" t="s">
        <v>265</v>
      </c>
      <c r="E573" s="19" t="s">
        <v>866</v>
      </c>
      <c r="F573" s="5" t="s">
        <v>793</v>
      </c>
      <c r="G573" s="19">
        <v>12</v>
      </c>
      <c r="H573" s="19">
        <v>14</v>
      </c>
      <c r="I573" s="19">
        <v>12</v>
      </c>
      <c r="J573" s="19">
        <v>14</v>
      </c>
      <c r="K573" s="19">
        <v>12</v>
      </c>
      <c r="L573" s="19">
        <v>16</v>
      </c>
      <c r="M573" s="46">
        <v>-118.041583</v>
      </c>
      <c r="N573" s="46">
        <v>33.588467</v>
      </c>
      <c r="O573" s="2">
        <v>-50</v>
      </c>
      <c r="P573" s="2" t="s">
        <v>263</v>
      </c>
      <c r="Q573" s="2" t="s">
        <v>374</v>
      </c>
      <c r="R573" s="4">
        <v>1424</v>
      </c>
      <c r="S573" s="2" t="str">
        <f t="shared" si="27"/>
        <v>OC-50-BC2-12-14 cm-1424</v>
      </c>
      <c r="T573" s="31" t="s">
        <v>386</v>
      </c>
      <c r="U573" s="2" t="s">
        <v>13</v>
      </c>
      <c r="V573" s="11">
        <v>0.25837863761198054</v>
      </c>
      <c r="W573" s="20">
        <v>0.08646760068026423</v>
      </c>
      <c r="X573" s="20">
        <v>0.37006671678255965</v>
      </c>
      <c r="Y573" s="20">
        <v>0.1354866048307359</v>
      </c>
      <c r="Z573" s="23">
        <v>26689.9</v>
      </c>
      <c r="AA573" s="23">
        <v>6896.1</v>
      </c>
      <c r="AB573" s="23">
        <v>8643.7</v>
      </c>
      <c r="AC573" s="23">
        <v>747.4</v>
      </c>
      <c r="AD573" s="23">
        <v>4256.8</v>
      </c>
      <c r="AE573" s="23">
        <v>1575.3</v>
      </c>
      <c r="AF573" s="23">
        <v>10619.5</v>
      </c>
      <c r="AG573" s="23">
        <v>1438.8</v>
      </c>
      <c r="AH573" s="23">
        <v>3317.4</v>
      </c>
      <c r="AI573" s="21">
        <v>2024.8387291252186</v>
      </c>
      <c r="AJ573" s="21">
        <v>566.1723036112618</v>
      </c>
      <c r="AK573" s="21">
        <v>351.6066799300657</v>
      </c>
      <c r="AL573" s="21">
        <v>726.9729306083076</v>
      </c>
      <c r="AM573" s="6">
        <v>2830.05068239251</v>
      </c>
      <c r="AN573" s="6">
        <v>2281.3617424417</v>
      </c>
      <c r="AO573" s="6">
        <v>3587.0737419266</v>
      </c>
      <c r="AP573" s="2" t="s">
        <v>14</v>
      </c>
      <c r="AQ573" s="2" t="s">
        <v>14</v>
      </c>
      <c r="AR573" s="2" t="s">
        <v>14</v>
      </c>
      <c r="AS573" s="2">
        <v>2012</v>
      </c>
      <c r="AT573" s="2">
        <v>2014</v>
      </c>
    </row>
    <row r="574" spans="1:46" ht="12.75">
      <c r="A574" s="4" t="s">
        <v>456</v>
      </c>
      <c r="B574" s="2"/>
      <c r="C574" s="48" t="s">
        <v>815</v>
      </c>
      <c r="D574" s="4" t="s">
        <v>265</v>
      </c>
      <c r="E574" s="19" t="s">
        <v>866</v>
      </c>
      <c r="F574" s="5" t="s">
        <v>793</v>
      </c>
      <c r="G574" s="19">
        <v>12</v>
      </c>
      <c r="H574" s="19">
        <v>14</v>
      </c>
      <c r="I574" s="19">
        <v>12</v>
      </c>
      <c r="J574" s="19">
        <v>14</v>
      </c>
      <c r="K574" s="19">
        <v>12</v>
      </c>
      <c r="L574" s="19">
        <v>16</v>
      </c>
      <c r="M574" s="46">
        <v>-118.041583</v>
      </c>
      <c r="N574" s="46">
        <v>33.588467</v>
      </c>
      <c r="O574" s="2">
        <v>-50</v>
      </c>
      <c r="P574" s="2" t="s">
        <v>263</v>
      </c>
      <c r="Q574" s="2" t="s">
        <v>374</v>
      </c>
      <c r="R574" s="4">
        <v>1425</v>
      </c>
      <c r="S574" s="2" t="str">
        <f t="shared" si="27"/>
        <v>OC-50-BC2-12-14 cm-1425</v>
      </c>
      <c r="T574" s="31" t="s">
        <v>386</v>
      </c>
      <c r="U574" s="2" t="s">
        <v>13</v>
      </c>
      <c r="V574" s="11">
        <v>0.3546884482790983</v>
      </c>
      <c r="W574" s="20">
        <v>0.11697481438346194</v>
      </c>
      <c r="X574" s="20">
        <v>0.49713262578820355</v>
      </c>
      <c r="Y574" s="20">
        <v>0.24</v>
      </c>
      <c r="Z574" s="23">
        <v>31965.8</v>
      </c>
      <c r="AA574" s="23">
        <v>11337.9</v>
      </c>
      <c r="AB574" s="23">
        <v>9616.6</v>
      </c>
      <c r="AC574" s="23">
        <v>1124.9</v>
      </c>
      <c r="AD574" s="23">
        <v>3853.7</v>
      </c>
      <c r="AE574" s="23">
        <v>1915.8</v>
      </c>
      <c r="AF574" s="23">
        <v>12002.5</v>
      </c>
      <c r="AG574" s="23">
        <v>2880.6</v>
      </c>
      <c r="AH574" s="23">
        <v>3134</v>
      </c>
      <c r="AI574" s="21">
        <v>2763.4779834077854</v>
      </c>
      <c r="AJ574" s="21">
        <v>685.4818123803446</v>
      </c>
      <c r="AK574" s="21">
        <v>368.18761965539244</v>
      </c>
      <c r="AL574" s="21">
        <v>949.7830248883216</v>
      </c>
      <c r="AM574" s="6">
        <v>8235.04611599215</v>
      </c>
      <c r="AN574" s="6">
        <v>6355.46383665488</v>
      </c>
      <c r="AO574" s="6">
        <v>10622.0493929187</v>
      </c>
      <c r="AP574" s="2" t="s">
        <v>14</v>
      </c>
      <c r="AQ574" s="2" t="s">
        <v>14</v>
      </c>
      <c r="AR574" s="2" t="s">
        <v>14</v>
      </c>
      <c r="AS574" s="2">
        <v>2012</v>
      </c>
      <c r="AT574" s="2">
        <v>2014</v>
      </c>
    </row>
    <row r="575" spans="1:46" ht="12.75">
      <c r="A575" s="4" t="s">
        <v>457</v>
      </c>
      <c r="B575" s="2"/>
      <c r="C575" s="48" t="s">
        <v>815</v>
      </c>
      <c r="D575" s="4" t="s">
        <v>265</v>
      </c>
      <c r="E575" s="19" t="s">
        <v>851</v>
      </c>
      <c r="F575" s="5" t="s">
        <v>793</v>
      </c>
      <c r="G575" s="19">
        <v>12</v>
      </c>
      <c r="H575" s="19">
        <v>14</v>
      </c>
      <c r="I575" s="19">
        <v>12</v>
      </c>
      <c r="J575" s="19">
        <v>14</v>
      </c>
      <c r="K575" s="19">
        <v>12</v>
      </c>
      <c r="L575" s="19">
        <v>16</v>
      </c>
      <c r="M575" s="46">
        <v>-118.041583</v>
      </c>
      <c r="N575" s="46">
        <v>33.588467</v>
      </c>
      <c r="O575" s="2">
        <v>-50</v>
      </c>
      <c r="P575" s="2" t="s">
        <v>263</v>
      </c>
      <c r="Q575" s="2" t="s">
        <v>374</v>
      </c>
      <c r="R575" s="4">
        <v>1426</v>
      </c>
      <c r="S575" s="2" t="str">
        <f t="shared" si="27"/>
        <v>OC-50-BC3-12-14 cm-1426</v>
      </c>
      <c r="T575" s="31" t="s">
        <v>386</v>
      </c>
      <c r="U575" s="2" t="s">
        <v>13</v>
      </c>
      <c r="V575" s="11">
        <v>0.30790012352737306</v>
      </c>
      <c r="W575" s="20">
        <v>0.101954923068459</v>
      </c>
      <c r="X575" s="20">
        <v>0.40032941971450287</v>
      </c>
      <c r="Y575" s="20">
        <v>0.2080448096513095</v>
      </c>
      <c r="Z575" s="23">
        <v>33757.7</v>
      </c>
      <c r="AA575" s="23">
        <v>10394</v>
      </c>
      <c r="AB575" s="23">
        <v>10905.8</v>
      </c>
      <c r="AC575" s="23">
        <v>1111.9</v>
      </c>
      <c r="AD575" s="23">
        <v>4735.6</v>
      </c>
      <c r="AE575" s="23">
        <v>1895.8</v>
      </c>
      <c r="AF575" s="23">
        <v>12997.2</v>
      </c>
      <c r="AG575" s="23">
        <v>2704</v>
      </c>
      <c r="AH575" s="23">
        <v>3335.4</v>
      </c>
      <c r="AI575" s="21">
        <v>2647.4605744438445</v>
      </c>
      <c r="AJ575" s="21">
        <v>720.6152185644899</v>
      </c>
      <c r="AK575" s="21">
        <v>397.63746477184145</v>
      </c>
      <c r="AL575" s="21">
        <v>941.4882772680938</v>
      </c>
      <c r="AM575" s="6">
        <v>5128.9947557694</v>
      </c>
      <c r="AN575" s="6">
        <v>4076.66158859557</v>
      </c>
      <c r="AO575" s="6">
        <v>6465.15825766167</v>
      </c>
      <c r="AP575" s="2" t="s">
        <v>14</v>
      </c>
      <c r="AQ575" s="2" t="s">
        <v>14</v>
      </c>
      <c r="AR575" s="2" t="s">
        <v>14</v>
      </c>
      <c r="AS575" s="2">
        <v>2012</v>
      </c>
      <c r="AT575" s="2">
        <v>2014</v>
      </c>
    </row>
    <row r="576" spans="1:46" ht="12.75">
      <c r="A576" s="4" t="s">
        <v>458</v>
      </c>
      <c r="B576" s="2"/>
      <c r="C576" s="48" t="s">
        <v>815</v>
      </c>
      <c r="D576" s="4" t="s">
        <v>265</v>
      </c>
      <c r="E576" s="19" t="s">
        <v>851</v>
      </c>
      <c r="F576" s="5" t="s">
        <v>793</v>
      </c>
      <c r="G576" s="19">
        <v>12</v>
      </c>
      <c r="H576" s="19">
        <v>14</v>
      </c>
      <c r="I576" s="19">
        <v>12</v>
      </c>
      <c r="J576" s="19">
        <v>14</v>
      </c>
      <c r="K576" s="19">
        <v>12</v>
      </c>
      <c r="L576" s="19">
        <v>16</v>
      </c>
      <c r="M576" s="46">
        <v>-118.041583</v>
      </c>
      <c r="N576" s="46">
        <v>33.588467</v>
      </c>
      <c r="O576" s="2">
        <v>-50</v>
      </c>
      <c r="P576" s="2" t="s">
        <v>263</v>
      </c>
      <c r="Q576" s="2" t="s">
        <v>374</v>
      </c>
      <c r="R576" s="4">
        <v>1427</v>
      </c>
      <c r="S576" s="2" t="str">
        <f t="shared" si="27"/>
        <v>OC-50-BC3-12-14 cm-1427</v>
      </c>
      <c r="T576" s="31" t="s">
        <v>386</v>
      </c>
      <c r="U576" s="2" t="s">
        <v>13</v>
      </c>
      <c r="V576" s="11">
        <v>0.21253705306021548</v>
      </c>
      <c r="W576" s="20">
        <v>0.05835460681900049</v>
      </c>
      <c r="X576" s="20">
        <v>0.24529399323181048</v>
      </c>
      <c r="Y576" s="20">
        <v>0.10064778421773783</v>
      </c>
      <c r="Z576" s="23">
        <v>42877.7</v>
      </c>
      <c r="AA576" s="23">
        <v>9113.1</v>
      </c>
      <c r="AB576" s="23">
        <v>12770.2</v>
      </c>
      <c r="AC576" s="23">
        <v>745.2</v>
      </c>
      <c r="AD576" s="23">
        <v>7564.8</v>
      </c>
      <c r="AE576" s="23">
        <v>1855.6</v>
      </c>
      <c r="AF576" s="23">
        <v>15545.3</v>
      </c>
      <c r="AG576" s="23">
        <v>1564.6</v>
      </c>
      <c r="AH576" s="23">
        <v>3076.3</v>
      </c>
      <c r="AI576" s="21">
        <v>3380.0864675096705</v>
      </c>
      <c r="AJ576" s="21">
        <v>878.6789324838279</v>
      </c>
      <c r="AK576" s="21">
        <v>612.4500211292786</v>
      </c>
      <c r="AL576" s="21">
        <v>1112.368754672821</v>
      </c>
      <c r="AM576" s="6">
        <v>1480.40691525782</v>
      </c>
      <c r="AN576" s="6">
        <v>1149.17334338585</v>
      </c>
      <c r="AO576" s="6">
        <v>1954.00727193051</v>
      </c>
      <c r="AP576" s="2" t="s">
        <v>14</v>
      </c>
      <c r="AQ576" s="2" t="s">
        <v>14</v>
      </c>
      <c r="AR576" s="2" t="s">
        <v>14</v>
      </c>
      <c r="AS576" s="2">
        <v>2012</v>
      </c>
      <c r="AT576" s="2">
        <v>2014</v>
      </c>
    </row>
    <row r="577" spans="1:46" ht="12.75">
      <c r="A577" s="4" t="s">
        <v>459</v>
      </c>
      <c r="B577" s="2"/>
      <c r="C577" s="48" t="s">
        <v>815</v>
      </c>
      <c r="D577" s="4" t="s">
        <v>265</v>
      </c>
      <c r="E577" s="19" t="s">
        <v>851</v>
      </c>
      <c r="F577" s="5" t="s">
        <v>793</v>
      </c>
      <c r="G577" s="19">
        <v>12</v>
      </c>
      <c r="H577" s="19">
        <v>14</v>
      </c>
      <c r="I577" s="19">
        <v>12</v>
      </c>
      <c r="J577" s="19">
        <v>14</v>
      </c>
      <c r="K577" s="19">
        <v>12</v>
      </c>
      <c r="L577" s="19">
        <v>16</v>
      </c>
      <c r="M577" s="46">
        <v>-118.041583</v>
      </c>
      <c r="N577" s="46">
        <v>33.588467</v>
      </c>
      <c r="O577" s="2">
        <v>-50</v>
      </c>
      <c r="P577" s="2" t="s">
        <v>263</v>
      </c>
      <c r="Q577" s="2" t="s">
        <v>374</v>
      </c>
      <c r="R577" s="4">
        <v>1428</v>
      </c>
      <c r="S577" s="2" t="str">
        <f t="shared" si="27"/>
        <v>OC-50-BC3-12-14 cm-1428</v>
      </c>
      <c r="T577" s="31" t="s">
        <v>386</v>
      </c>
      <c r="U577" s="2" t="s">
        <v>13</v>
      </c>
      <c r="V577" s="11">
        <v>0.204841952323833</v>
      </c>
      <c r="W577" s="20">
        <v>0.06139276623301681</v>
      </c>
      <c r="X577" s="20">
        <v>0.3041224118465906</v>
      </c>
      <c r="Y577" s="20">
        <v>0.09536408171605876</v>
      </c>
      <c r="Z577" s="23">
        <v>59191</v>
      </c>
      <c r="AA577" s="23">
        <v>12124.8</v>
      </c>
      <c r="AB577" s="23">
        <v>15596.3</v>
      </c>
      <c r="AC577" s="23">
        <v>957.5</v>
      </c>
      <c r="AD577" s="23">
        <v>9123.3</v>
      </c>
      <c r="AE577" s="23">
        <v>2774.6</v>
      </c>
      <c r="AF577" s="23">
        <v>18596.1</v>
      </c>
      <c r="AG577" s="23">
        <v>1773.4</v>
      </c>
      <c r="AH577" s="23">
        <v>3871.3</v>
      </c>
      <c r="AI577" s="21">
        <v>3684.333428047426</v>
      </c>
      <c r="AJ577" s="21">
        <v>855.2062614625577</v>
      </c>
      <c r="AK577" s="21">
        <v>614.6720739803167</v>
      </c>
      <c r="AL577" s="21">
        <v>1052.3338413452843</v>
      </c>
      <c r="AM577" s="6">
        <v>1301.04363209548</v>
      </c>
      <c r="AN577" s="6">
        <v>996.563030348816</v>
      </c>
      <c r="AO577" s="6">
        <v>1749.78486225825</v>
      </c>
      <c r="AP577" s="2" t="s">
        <v>14</v>
      </c>
      <c r="AQ577" s="2" t="s">
        <v>14</v>
      </c>
      <c r="AR577" s="2" t="s">
        <v>14</v>
      </c>
      <c r="AS577" s="2">
        <v>2012</v>
      </c>
      <c r="AT577" s="2">
        <v>2014</v>
      </c>
    </row>
    <row r="578" spans="1:46" ht="12.75">
      <c r="A578" s="4" t="s">
        <v>460</v>
      </c>
      <c r="B578" s="2"/>
      <c r="C578" s="48" t="s">
        <v>815</v>
      </c>
      <c r="D578" s="4" t="s">
        <v>265</v>
      </c>
      <c r="E578" s="19" t="s">
        <v>851</v>
      </c>
      <c r="F578" s="5" t="s">
        <v>793</v>
      </c>
      <c r="G578" s="19">
        <v>12</v>
      </c>
      <c r="H578" s="19">
        <v>14</v>
      </c>
      <c r="I578" s="19">
        <v>12</v>
      </c>
      <c r="J578" s="19">
        <v>14</v>
      </c>
      <c r="K578" s="19">
        <v>12</v>
      </c>
      <c r="L578" s="19">
        <v>16</v>
      </c>
      <c r="M578" s="46">
        <v>-118.041583</v>
      </c>
      <c r="N578" s="46">
        <v>33.588467</v>
      </c>
      <c r="O578" s="2">
        <v>-50</v>
      </c>
      <c r="P578" s="2" t="s">
        <v>263</v>
      </c>
      <c r="Q578" s="2" t="s">
        <v>374</v>
      </c>
      <c r="R578" s="4">
        <v>1429</v>
      </c>
      <c r="S578" s="2" t="str">
        <f t="shared" si="27"/>
        <v>OC-50-BC3-12-14 cm-1429</v>
      </c>
      <c r="T578" s="31" t="s">
        <v>386</v>
      </c>
      <c r="U578" s="2" t="s">
        <v>13</v>
      </c>
      <c r="V578" s="11">
        <v>0.059062139385250206</v>
      </c>
      <c r="W578" s="20">
        <v>0.02832990632853553</v>
      </c>
      <c r="X578" s="20">
        <v>0.036125246412689674</v>
      </c>
      <c r="Y578" s="20">
        <v>0.037653292058578404</v>
      </c>
      <c r="Z578" s="23">
        <v>11438.8</v>
      </c>
      <c r="AA578" s="23">
        <v>675.6</v>
      </c>
      <c r="AB578" s="23">
        <v>2626.2</v>
      </c>
      <c r="AC578" s="23">
        <v>74.4</v>
      </c>
      <c r="AD578" s="23">
        <v>2181.3</v>
      </c>
      <c r="AE578" s="23">
        <v>78.8</v>
      </c>
      <c r="AF578" s="23">
        <v>3359.6</v>
      </c>
      <c r="AG578" s="23">
        <v>126.5</v>
      </c>
      <c r="AH578" s="23">
        <v>344.3</v>
      </c>
      <c r="AI578" s="21">
        <v>7037.11879175138</v>
      </c>
      <c r="AJ578" s="21">
        <v>1568.7481847226256</v>
      </c>
      <c r="AK578" s="21">
        <v>1312.8666860296255</v>
      </c>
      <c r="AL578" s="21">
        <v>2025.0363055474875</v>
      </c>
      <c r="AM578" s="6">
        <v>8.68631826835366</v>
      </c>
      <c r="AN578" s="6">
        <v>4.20700530806588</v>
      </c>
      <c r="AO578" s="6">
        <v>17.6840720622577</v>
      </c>
      <c r="AP578" s="2" t="s">
        <v>14</v>
      </c>
      <c r="AQ578" s="2" t="s">
        <v>14</v>
      </c>
      <c r="AR578" s="2" t="s">
        <v>14</v>
      </c>
      <c r="AS578" s="2">
        <v>2012</v>
      </c>
      <c r="AT578" s="2">
        <v>2014</v>
      </c>
    </row>
    <row r="579" spans="1:46" ht="12.75">
      <c r="A579" s="4" t="s">
        <v>461</v>
      </c>
      <c r="B579" s="2"/>
      <c r="C579" s="48" t="s">
        <v>815</v>
      </c>
      <c r="D579" s="4" t="s">
        <v>265</v>
      </c>
      <c r="E579" s="19" t="s">
        <v>867</v>
      </c>
      <c r="F579" s="5" t="s">
        <v>793</v>
      </c>
      <c r="G579" s="19">
        <v>14</v>
      </c>
      <c r="H579" s="19">
        <v>16</v>
      </c>
      <c r="I579" s="19">
        <v>14</v>
      </c>
      <c r="J579" s="19">
        <v>16</v>
      </c>
      <c r="K579" s="19">
        <v>12</v>
      </c>
      <c r="L579" s="19">
        <v>16</v>
      </c>
      <c r="M579" s="46">
        <v>-118.041583</v>
      </c>
      <c r="N579" s="46">
        <v>33.588467</v>
      </c>
      <c r="O579" s="2">
        <v>-50</v>
      </c>
      <c r="P579" s="2" t="s">
        <v>263</v>
      </c>
      <c r="Q579" s="2" t="s">
        <v>374</v>
      </c>
      <c r="R579" s="4">
        <v>1430</v>
      </c>
      <c r="S579" s="2" t="str">
        <f t="shared" si="27"/>
        <v>OC-50-BC1-14-16 cm-1430</v>
      </c>
      <c r="T579" s="31" t="s">
        <v>386</v>
      </c>
      <c r="U579" s="2" t="s">
        <v>13</v>
      </c>
      <c r="V579" s="11">
        <v>0.05123965769268978</v>
      </c>
      <c r="W579" s="20">
        <v>0.03369912487845534</v>
      </c>
      <c r="X579" s="20">
        <v>0.029279900675955307</v>
      </c>
      <c r="Y579" s="20">
        <v>0.04091004403438876</v>
      </c>
      <c r="Z579" s="23">
        <v>14092.6</v>
      </c>
      <c r="AA579" s="23">
        <v>722.1</v>
      </c>
      <c r="AB579" s="23">
        <v>3599.5</v>
      </c>
      <c r="AC579" s="23">
        <v>121.3</v>
      </c>
      <c r="AD579" s="23">
        <v>2899.6</v>
      </c>
      <c r="AE579" s="23">
        <v>84.9</v>
      </c>
      <c r="AF579" s="23">
        <v>4769</v>
      </c>
      <c r="AG579" s="23">
        <v>195.1</v>
      </c>
      <c r="AH579" s="23">
        <v>383</v>
      </c>
      <c r="AI579" s="21">
        <v>7736.135770234988</v>
      </c>
      <c r="AJ579" s="21">
        <v>1942.976501305483</v>
      </c>
      <c r="AK579" s="21">
        <v>1558.485639686684</v>
      </c>
      <c r="AL579" s="21">
        <v>2592.219321148825</v>
      </c>
      <c r="AM579" s="6">
        <v>0.866288855051026</v>
      </c>
      <c r="AN579" s="6">
        <v>0.455890448160221</v>
      </c>
      <c r="AO579" s="6">
        <v>1.79941019775584</v>
      </c>
      <c r="AP579" s="2" t="s">
        <v>14</v>
      </c>
      <c r="AQ579" s="2" t="s">
        <v>14</v>
      </c>
      <c r="AR579" s="2" t="s">
        <v>14</v>
      </c>
      <c r="AS579" s="2">
        <v>2012</v>
      </c>
      <c r="AT579" s="2">
        <v>2014</v>
      </c>
    </row>
    <row r="580" spans="1:46" ht="12.75">
      <c r="A580" s="4" t="s">
        <v>462</v>
      </c>
      <c r="B580" s="2"/>
      <c r="C580" s="48" t="s">
        <v>815</v>
      </c>
      <c r="D580" s="4" t="s">
        <v>265</v>
      </c>
      <c r="E580" s="19" t="s">
        <v>867</v>
      </c>
      <c r="F580" s="5" t="s">
        <v>793</v>
      </c>
      <c r="G580" s="19">
        <v>14</v>
      </c>
      <c r="H580" s="19">
        <v>16</v>
      </c>
      <c r="I580" s="19">
        <v>14</v>
      </c>
      <c r="J580" s="19">
        <v>16</v>
      </c>
      <c r="K580" s="19">
        <v>12</v>
      </c>
      <c r="L580" s="19">
        <v>16</v>
      </c>
      <c r="M580" s="46">
        <v>-118.041583</v>
      </c>
      <c r="N580" s="46">
        <v>33.588467</v>
      </c>
      <c r="O580" s="2">
        <v>-50</v>
      </c>
      <c r="P580" s="2" t="s">
        <v>263</v>
      </c>
      <c r="Q580" s="2" t="s">
        <v>374</v>
      </c>
      <c r="R580" s="4">
        <v>1431</v>
      </c>
      <c r="S580" s="2" t="str">
        <f t="shared" si="27"/>
        <v>OC-50-BC1-14-16 cm-1431</v>
      </c>
      <c r="T580" s="31" t="s">
        <v>386</v>
      </c>
      <c r="U580" s="2" t="s">
        <v>13</v>
      </c>
      <c r="V580" s="11">
        <v>0.08674697031075362</v>
      </c>
      <c r="W580" s="20">
        <v>0.05048402835948497</v>
      </c>
      <c r="X580" s="20">
        <v>0.11726330612334707</v>
      </c>
      <c r="Y580" s="20">
        <v>0.07048261906919151</v>
      </c>
      <c r="Z580" s="23">
        <v>40977.8</v>
      </c>
      <c r="AA580" s="23">
        <v>3554.7</v>
      </c>
      <c r="AB580" s="23">
        <v>11579.9</v>
      </c>
      <c r="AC580" s="23">
        <v>584.6</v>
      </c>
      <c r="AD580" s="23">
        <v>9089.8</v>
      </c>
      <c r="AE580" s="23">
        <v>1065.9</v>
      </c>
      <c r="AF580" s="23">
        <v>13244.4</v>
      </c>
      <c r="AG580" s="23">
        <v>933.5</v>
      </c>
      <c r="AH580" s="23">
        <v>3179</v>
      </c>
      <c r="AI580" s="21">
        <v>2801.6671909405472</v>
      </c>
      <c r="AJ580" s="21">
        <v>765.303554576911</v>
      </c>
      <c r="AK580" s="21">
        <v>638.9241899968542</v>
      </c>
      <c r="AL580" s="21">
        <v>891.9723183391003</v>
      </c>
      <c r="AM580" s="6">
        <v>62.8943411245689</v>
      </c>
      <c r="AN580" s="6">
        <v>34.4590530316166</v>
      </c>
      <c r="AO580" s="6">
        <v>113.818213362712</v>
      </c>
      <c r="AP580" s="2" t="s">
        <v>14</v>
      </c>
      <c r="AQ580" s="2" t="s">
        <v>14</v>
      </c>
      <c r="AR580" s="2" t="s">
        <v>14</v>
      </c>
      <c r="AS580" s="2">
        <v>2012</v>
      </c>
      <c r="AT580" s="2">
        <v>2014</v>
      </c>
    </row>
    <row r="581" spans="1:46" ht="12.75">
      <c r="A581" s="4" t="s">
        <v>463</v>
      </c>
      <c r="B581" s="2"/>
      <c r="C581" s="48" t="s">
        <v>815</v>
      </c>
      <c r="D581" s="4" t="s">
        <v>265</v>
      </c>
      <c r="E581" s="19" t="s">
        <v>867</v>
      </c>
      <c r="F581" s="5" t="s">
        <v>793</v>
      </c>
      <c r="G581" s="19">
        <v>14</v>
      </c>
      <c r="H581" s="19">
        <v>16</v>
      </c>
      <c r="I581" s="19">
        <v>14</v>
      </c>
      <c r="J581" s="19">
        <v>16</v>
      </c>
      <c r="K581" s="19">
        <v>12</v>
      </c>
      <c r="L581" s="19">
        <v>16</v>
      </c>
      <c r="M581" s="46">
        <v>-118.041583</v>
      </c>
      <c r="N581" s="46">
        <v>33.588467</v>
      </c>
      <c r="O581" s="2">
        <v>-50</v>
      </c>
      <c r="P581" s="2" t="s">
        <v>263</v>
      </c>
      <c r="Q581" s="2" t="s">
        <v>374</v>
      </c>
      <c r="R581" s="4">
        <v>1432</v>
      </c>
      <c r="S581" s="2" t="str">
        <f t="shared" si="27"/>
        <v>OC-50-BC1-14-16 cm-1432</v>
      </c>
      <c r="T581" s="31" t="s">
        <v>386</v>
      </c>
      <c r="U581" s="2" t="s">
        <v>13</v>
      </c>
      <c r="V581" s="11">
        <v>0.30869362437756065</v>
      </c>
      <c r="W581" s="20">
        <v>0.10605139364459662</v>
      </c>
      <c r="X581" s="20">
        <v>0.34900527678542165</v>
      </c>
      <c r="Y581" s="20">
        <v>0.1687092287029931</v>
      </c>
      <c r="Z581" s="23">
        <v>35806.7</v>
      </c>
      <c r="AA581" s="23">
        <v>11053.3</v>
      </c>
      <c r="AB581" s="23">
        <v>12499.6</v>
      </c>
      <c r="AC581" s="23">
        <v>1325.6</v>
      </c>
      <c r="AD581" s="23">
        <v>6102.2</v>
      </c>
      <c r="AE581" s="23">
        <v>2129.7</v>
      </c>
      <c r="AF581" s="23">
        <v>16678.4</v>
      </c>
      <c r="AG581" s="23">
        <v>2813.8</v>
      </c>
      <c r="AH581" s="23">
        <v>3155.3</v>
      </c>
      <c r="AI581" s="21">
        <v>2970.2405476499857</v>
      </c>
      <c r="AJ581" s="21">
        <v>876.3160396792697</v>
      </c>
      <c r="AK581" s="21">
        <v>521.78239787025</v>
      </c>
      <c r="AL581" s="21">
        <v>1235.521186574969</v>
      </c>
      <c r="AM581" s="6">
        <v>5182.7926888881</v>
      </c>
      <c r="AN581" s="6">
        <v>4117.32133626617</v>
      </c>
      <c r="AO581" s="6">
        <v>6533.56147622058</v>
      </c>
      <c r="AP581" s="2" t="s">
        <v>14</v>
      </c>
      <c r="AQ581" s="2" t="s">
        <v>14</v>
      </c>
      <c r="AR581" s="2" t="s">
        <v>14</v>
      </c>
      <c r="AS581" s="2">
        <v>2012</v>
      </c>
      <c r="AT581" s="2">
        <v>2014</v>
      </c>
    </row>
    <row r="582" spans="1:46" ht="12.75">
      <c r="A582" s="4" t="s">
        <v>464</v>
      </c>
      <c r="B582" s="2"/>
      <c r="C582" s="48" t="s">
        <v>815</v>
      </c>
      <c r="D582" s="4" t="s">
        <v>265</v>
      </c>
      <c r="E582" s="19" t="s">
        <v>867</v>
      </c>
      <c r="F582" s="5" t="s">
        <v>793</v>
      </c>
      <c r="G582" s="19">
        <v>14</v>
      </c>
      <c r="H582" s="19">
        <v>16</v>
      </c>
      <c r="I582" s="19">
        <v>14</v>
      </c>
      <c r="J582" s="19">
        <v>16</v>
      </c>
      <c r="K582" s="19">
        <v>12</v>
      </c>
      <c r="L582" s="19">
        <v>16</v>
      </c>
      <c r="M582" s="46">
        <v>-118.041583</v>
      </c>
      <c r="N582" s="46">
        <v>33.588467</v>
      </c>
      <c r="O582" s="2">
        <v>-50</v>
      </c>
      <c r="P582" s="2" t="s">
        <v>263</v>
      </c>
      <c r="Q582" s="2" t="s">
        <v>374</v>
      </c>
      <c r="R582" s="4">
        <v>1433</v>
      </c>
      <c r="S582" s="2" t="str">
        <f t="shared" si="27"/>
        <v>OC-50-BC1-14-16 cm-1433</v>
      </c>
      <c r="T582" s="31" t="s">
        <v>386</v>
      </c>
      <c r="U582" s="2" t="s">
        <v>13</v>
      </c>
      <c r="V582" s="11">
        <v>0.3115951602809262</v>
      </c>
      <c r="W582" s="20">
        <v>0.10312180904323344</v>
      </c>
      <c r="X582" s="20">
        <v>0.29447248305953794</v>
      </c>
      <c r="Y582" s="20">
        <v>0.19203735242328895</v>
      </c>
      <c r="Z582" s="23">
        <v>28762</v>
      </c>
      <c r="AA582" s="23">
        <v>8962.1</v>
      </c>
      <c r="AB582" s="23">
        <v>10087.1</v>
      </c>
      <c r="AC582" s="23">
        <v>1040.2</v>
      </c>
      <c r="AD582" s="23">
        <v>4973.3</v>
      </c>
      <c r="AE582" s="23">
        <v>1464.5</v>
      </c>
      <c r="AF582" s="23">
        <v>13857.2</v>
      </c>
      <c r="AG582" s="23">
        <v>2661.1</v>
      </c>
      <c r="AH582" s="23">
        <v>3506.7</v>
      </c>
      <c r="AI582" s="21">
        <v>2151.5441868423304</v>
      </c>
      <c r="AJ582" s="21">
        <v>634.6308495166396</v>
      </c>
      <c r="AK582" s="21">
        <v>367.1714147203924</v>
      </c>
      <c r="AL582" s="21">
        <v>942.0994097014286</v>
      </c>
      <c r="AM582" s="6">
        <v>5351.33990986403</v>
      </c>
      <c r="AN582" s="6">
        <v>4245.45177680576</v>
      </c>
      <c r="AO582" s="6">
        <v>6756.67774782659</v>
      </c>
      <c r="AP582" s="2" t="s">
        <v>14</v>
      </c>
      <c r="AQ582" s="2" t="s">
        <v>14</v>
      </c>
      <c r="AR582" s="2" t="s">
        <v>14</v>
      </c>
      <c r="AS582" s="2">
        <v>2012</v>
      </c>
      <c r="AT582" s="2">
        <v>2014</v>
      </c>
    </row>
    <row r="583" spans="1:46" ht="12.75">
      <c r="A583" s="4" t="s">
        <v>465</v>
      </c>
      <c r="B583" s="2"/>
      <c r="C583" s="48" t="s">
        <v>815</v>
      </c>
      <c r="D583" s="4" t="s">
        <v>265</v>
      </c>
      <c r="E583" s="19" t="s">
        <v>852</v>
      </c>
      <c r="F583" s="5" t="s">
        <v>793</v>
      </c>
      <c r="G583" s="19">
        <v>14</v>
      </c>
      <c r="H583" s="19">
        <v>16</v>
      </c>
      <c r="I583" s="19">
        <v>14</v>
      </c>
      <c r="J583" s="19">
        <v>16</v>
      </c>
      <c r="K583" s="19">
        <v>12</v>
      </c>
      <c r="L583" s="19">
        <v>16</v>
      </c>
      <c r="M583" s="46">
        <v>-118.041583</v>
      </c>
      <c r="N583" s="46">
        <v>33.588467</v>
      </c>
      <c r="O583" s="2">
        <v>-50</v>
      </c>
      <c r="P583" s="2" t="s">
        <v>263</v>
      </c>
      <c r="Q583" s="2" t="s">
        <v>374</v>
      </c>
      <c r="R583" s="4">
        <v>1434</v>
      </c>
      <c r="S583" s="2" t="str">
        <f t="shared" si="27"/>
        <v>OC-50-BC3-14-16 cm-1434</v>
      </c>
      <c r="T583" s="31" t="s">
        <v>386</v>
      </c>
      <c r="U583" s="2" t="s">
        <v>13</v>
      </c>
      <c r="V583" s="11">
        <v>0.2888970622040366</v>
      </c>
      <c r="W583" s="20">
        <v>0.09310742066040717</v>
      </c>
      <c r="X583" s="20">
        <v>0.4116773454406586</v>
      </c>
      <c r="Y583" s="20">
        <v>0.16429705205795722</v>
      </c>
      <c r="Z583" s="23">
        <v>32626.5</v>
      </c>
      <c r="AA583" s="23">
        <v>9425.7</v>
      </c>
      <c r="AB583" s="23">
        <v>9809.1</v>
      </c>
      <c r="AC583" s="23">
        <v>913.3</v>
      </c>
      <c r="AD583" s="23">
        <v>4713.4</v>
      </c>
      <c r="AE583" s="23">
        <v>1940.4</v>
      </c>
      <c r="AF583" s="23">
        <v>11781.1</v>
      </c>
      <c r="AG583" s="23">
        <v>1935.6</v>
      </c>
      <c r="AH583" s="23">
        <v>3112</v>
      </c>
      <c r="AI583" s="21">
        <v>2702.5835475578406</v>
      </c>
      <c r="AJ583" s="21">
        <v>689.1002570694087</v>
      </c>
      <c r="AK583" s="21">
        <v>427.6221079691516</v>
      </c>
      <c r="AL583" s="21">
        <v>881.5359897172237</v>
      </c>
      <c r="AM583" s="6">
        <v>4142.32350295384</v>
      </c>
      <c r="AN583" s="6">
        <v>3339.30168155129</v>
      </c>
      <c r="AO583" s="6">
        <v>5270.88479469017</v>
      </c>
      <c r="AP583" s="2" t="s">
        <v>14</v>
      </c>
      <c r="AQ583" s="2" t="s">
        <v>14</v>
      </c>
      <c r="AR583" s="2" t="s">
        <v>14</v>
      </c>
      <c r="AS583" s="2">
        <v>2012</v>
      </c>
      <c r="AT583" s="2">
        <v>2014</v>
      </c>
    </row>
    <row r="584" spans="1:46" ht="12.75">
      <c r="A584" s="4" t="s">
        <v>466</v>
      </c>
      <c r="B584" s="2"/>
      <c r="C584" s="48" t="s">
        <v>815</v>
      </c>
      <c r="D584" s="4" t="s">
        <v>265</v>
      </c>
      <c r="E584" s="19" t="s">
        <v>852</v>
      </c>
      <c r="F584" s="5" t="s">
        <v>793</v>
      </c>
      <c r="G584" s="19">
        <v>14</v>
      </c>
      <c r="H584" s="19">
        <v>16</v>
      </c>
      <c r="I584" s="19">
        <v>14</v>
      </c>
      <c r="J584" s="19">
        <v>16</v>
      </c>
      <c r="K584" s="19">
        <v>12</v>
      </c>
      <c r="L584" s="19">
        <v>16</v>
      </c>
      <c r="M584" s="46">
        <v>-118.041583</v>
      </c>
      <c r="N584" s="46">
        <v>33.588467</v>
      </c>
      <c r="O584" s="2">
        <v>-50</v>
      </c>
      <c r="P584" s="2" t="s">
        <v>263</v>
      </c>
      <c r="Q584" s="2" t="s">
        <v>374</v>
      </c>
      <c r="R584" s="4">
        <v>1435</v>
      </c>
      <c r="S584" s="2" t="str">
        <f t="shared" si="27"/>
        <v>OC-50-BC3-14-16 cm-1435</v>
      </c>
      <c r="T584" s="31" t="s">
        <v>386</v>
      </c>
      <c r="U584" s="2" t="s">
        <v>13</v>
      </c>
      <c r="V584" s="11">
        <v>0.36409579027758293</v>
      </c>
      <c r="W584" s="20">
        <v>0.12258302057104849</v>
      </c>
      <c r="X584" s="20">
        <v>0.40037511570127154</v>
      </c>
      <c r="Y584" s="20">
        <v>0.2193760769487951</v>
      </c>
      <c r="Z584" s="23">
        <v>25664.4</v>
      </c>
      <c r="AA584" s="23">
        <v>9344.3</v>
      </c>
      <c r="AB584" s="23">
        <v>8419.6</v>
      </c>
      <c r="AC584" s="23">
        <v>1032.1</v>
      </c>
      <c r="AD584" s="23">
        <v>4105.4</v>
      </c>
      <c r="AE584" s="23">
        <v>1643.7</v>
      </c>
      <c r="AF584" s="23">
        <v>11664.9</v>
      </c>
      <c r="AG584" s="23">
        <v>2559</v>
      </c>
      <c r="AH584" s="23">
        <v>3357.6</v>
      </c>
      <c r="AI584" s="21">
        <v>2085.3407195615914</v>
      </c>
      <c r="AJ584" s="21">
        <v>563.0033357159876</v>
      </c>
      <c r="AK584" s="21">
        <v>342.4529425780319</v>
      </c>
      <c r="AL584" s="21">
        <v>847.265904217298</v>
      </c>
      <c r="AM584" s="6">
        <v>8975.22894525267</v>
      </c>
      <c r="AN584" s="6">
        <v>6856.26066072303</v>
      </c>
      <c r="AO584" s="6">
        <v>11649.8931232987</v>
      </c>
      <c r="AP584" s="2" t="s">
        <v>14</v>
      </c>
      <c r="AQ584" s="2" t="s">
        <v>14</v>
      </c>
      <c r="AR584" s="2" t="s">
        <v>14</v>
      </c>
      <c r="AS584" s="2">
        <v>2012</v>
      </c>
      <c r="AT584" s="2">
        <v>2014</v>
      </c>
    </row>
    <row r="585" spans="1:46" ht="12.75">
      <c r="A585" s="4" t="s">
        <v>467</v>
      </c>
      <c r="B585" s="2"/>
      <c r="C585" s="48" t="s">
        <v>815</v>
      </c>
      <c r="D585" s="4" t="s">
        <v>265</v>
      </c>
      <c r="E585" s="19" t="s">
        <v>852</v>
      </c>
      <c r="F585" s="5" t="s">
        <v>793</v>
      </c>
      <c r="G585" s="19">
        <v>14</v>
      </c>
      <c r="H585" s="19">
        <v>16</v>
      </c>
      <c r="I585" s="19">
        <v>14</v>
      </c>
      <c r="J585" s="19">
        <v>16</v>
      </c>
      <c r="K585" s="19">
        <v>12</v>
      </c>
      <c r="L585" s="19">
        <v>16</v>
      </c>
      <c r="M585" s="46">
        <v>-118.041583</v>
      </c>
      <c r="N585" s="46">
        <v>33.588467</v>
      </c>
      <c r="O585" s="2">
        <v>-50</v>
      </c>
      <c r="P585" s="2" t="s">
        <v>263</v>
      </c>
      <c r="Q585" s="2" t="s">
        <v>374</v>
      </c>
      <c r="R585" s="4">
        <v>1436</v>
      </c>
      <c r="S585" s="2" t="str">
        <f t="shared" si="27"/>
        <v>OC-50-BC3-14-16 cm-1436</v>
      </c>
      <c r="T585" s="31" t="s">
        <v>386</v>
      </c>
      <c r="U585" s="2" t="s">
        <v>13</v>
      </c>
      <c r="V585" s="11">
        <v>0.06613980476895645</v>
      </c>
      <c r="W585" s="11">
        <v>0.028758514033759997</v>
      </c>
      <c r="X585" s="11">
        <v>0.041749415243391146</v>
      </c>
      <c r="Y585" s="11">
        <v>0.04710099199838453</v>
      </c>
      <c r="Z585" s="12">
        <v>13235.6</v>
      </c>
      <c r="AA585" s="12">
        <v>875.4</v>
      </c>
      <c r="AB585" s="12">
        <v>3039.1</v>
      </c>
      <c r="AC585" s="12">
        <v>87.4</v>
      </c>
      <c r="AD585" s="12">
        <v>2265.9</v>
      </c>
      <c r="AE585" s="12">
        <v>94.6</v>
      </c>
      <c r="AF585" s="12">
        <v>3961.7</v>
      </c>
      <c r="AG585" s="12">
        <v>186.6</v>
      </c>
      <c r="AH585" s="12">
        <v>377.6</v>
      </c>
      <c r="AI585" s="22">
        <v>7474.046610169491</v>
      </c>
      <c r="AJ585" s="22">
        <v>1655.9851694915253</v>
      </c>
      <c r="AK585" s="22">
        <v>1250.2648305084745</v>
      </c>
      <c r="AL585" s="22">
        <v>2197.1927966101694</v>
      </c>
      <c r="AM585" s="6">
        <v>17.9256915297281</v>
      </c>
      <c r="AN585" s="6">
        <v>8.93313679242081</v>
      </c>
      <c r="AO585" s="6">
        <v>35.7486146485074</v>
      </c>
      <c r="AP585" s="2" t="s">
        <v>14</v>
      </c>
      <c r="AQ585" s="2" t="s">
        <v>14</v>
      </c>
      <c r="AR585" s="2" t="s">
        <v>14</v>
      </c>
      <c r="AS585" s="2">
        <v>2012</v>
      </c>
      <c r="AT585" s="2">
        <v>2014</v>
      </c>
    </row>
    <row r="586" spans="1:46" ht="12.75">
      <c r="A586" s="4" t="s">
        <v>468</v>
      </c>
      <c r="B586" s="2"/>
      <c r="C586" s="48" t="s">
        <v>815</v>
      </c>
      <c r="D586" s="4" t="s">
        <v>265</v>
      </c>
      <c r="E586" s="19" t="s">
        <v>852</v>
      </c>
      <c r="F586" s="5" t="s">
        <v>793</v>
      </c>
      <c r="G586" s="19">
        <v>14</v>
      </c>
      <c r="H586" s="19">
        <v>16</v>
      </c>
      <c r="I586" s="19">
        <v>14</v>
      </c>
      <c r="J586" s="19">
        <v>16</v>
      </c>
      <c r="K586" s="19">
        <v>12</v>
      </c>
      <c r="L586" s="19">
        <v>16</v>
      </c>
      <c r="M586" s="46">
        <v>-118.041583</v>
      </c>
      <c r="N586" s="46">
        <v>33.588467</v>
      </c>
      <c r="O586" s="2">
        <v>-50</v>
      </c>
      <c r="P586" s="2" t="s">
        <v>263</v>
      </c>
      <c r="Q586" s="2" t="s">
        <v>374</v>
      </c>
      <c r="R586" s="4">
        <v>1437</v>
      </c>
      <c r="S586" s="2" t="str">
        <f t="shared" si="27"/>
        <v>OC-50-BC3-14-16 cm-1437</v>
      </c>
      <c r="T586" s="31" t="s">
        <v>386</v>
      </c>
      <c r="U586" s="2" t="s">
        <v>13</v>
      </c>
      <c r="V586" s="11">
        <v>0.06699342433119006</v>
      </c>
      <c r="W586" s="20">
        <v>0.03886532797203652</v>
      </c>
      <c r="X586" s="20">
        <v>0.05420926318414163</v>
      </c>
      <c r="Y586" s="20">
        <v>0.04722124304043189</v>
      </c>
      <c r="Z586" s="23">
        <v>65818.4</v>
      </c>
      <c r="AA586" s="23">
        <v>4409.4</v>
      </c>
      <c r="AB586" s="23">
        <v>16364.2</v>
      </c>
      <c r="AC586" s="23">
        <v>636</v>
      </c>
      <c r="AD586" s="23">
        <v>12833.6</v>
      </c>
      <c r="AE586" s="23">
        <v>695.7</v>
      </c>
      <c r="AF586" s="23">
        <v>20708.9</v>
      </c>
      <c r="AG586" s="23">
        <v>977.9</v>
      </c>
      <c r="AH586" s="23">
        <v>3093.3</v>
      </c>
      <c r="AI586" s="21">
        <v>4540.63944654576</v>
      </c>
      <c r="AJ586" s="21">
        <v>1099.162706494682</v>
      </c>
      <c r="AK586" s="21">
        <v>874.7486503087318</v>
      </c>
      <c r="AL586" s="21">
        <v>1402.178902789901</v>
      </c>
      <c r="AM586" s="6">
        <v>19.4558995482663</v>
      </c>
      <c r="AN586" s="6">
        <v>9.73870875789418</v>
      </c>
      <c r="AO586" s="6">
        <v>38.5985864886515</v>
      </c>
      <c r="AP586" s="2" t="s">
        <v>14</v>
      </c>
      <c r="AQ586" s="2" t="s">
        <v>14</v>
      </c>
      <c r="AR586" s="2" t="s">
        <v>14</v>
      </c>
      <c r="AS586" s="2">
        <v>2012</v>
      </c>
      <c r="AT586" s="2">
        <v>2014</v>
      </c>
    </row>
    <row r="587" spans="1:46" ht="12.75">
      <c r="A587" s="4" t="s">
        <v>469</v>
      </c>
      <c r="B587" s="2"/>
      <c r="C587" s="48" t="s">
        <v>815</v>
      </c>
      <c r="D587" s="4" t="s">
        <v>265</v>
      </c>
      <c r="E587" s="19" t="s">
        <v>852</v>
      </c>
      <c r="F587" s="5" t="s">
        <v>793</v>
      </c>
      <c r="G587" s="19">
        <v>14</v>
      </c>
      <c r="H587" s="19">
        <v>16</v>
      </c>
      <c r="I587" s="19">
        <v>14</v>
      </c>
      <c r="J587" s="19">
        <v>16</v>
      </c>
      <c r="K587" s="19">
        <v>12</v>
      </c>
      <c r="L587" s="19">
        <v>16</v>
      </c>
      <c r="M587" s="46">
        <v>-118.041583</v>
      </c>
      <c r="N587" s="46">
        <v>33.588467</v>
      </c>
      <c r="O587" s="2">
        <v>-50</v>
      </c>
      <c r="P587" s="2" t="s">
        <v>263</v>
      </c>
      <c r="Q587" s="2" t="s">
        <v>374</v>
      </c>
      <c r="R587" s="4">
        <v>1438</v>
      </c>
      <c r="S587" s="2" t="str">
        <f t="shared" si="27"/>
        <v>OC-50-BC3-14-16 cm-1438</v>
      </c>
      <c r="T587" s="31" t="s">
        <v>386</v>
      </c>
      <c r="U587" s="2" t="s">
        <v>13</v>
      </c>
      <c r="V587" s="11">
        <v>0.24474296567425127</v>
      </c>
      <c r="W587" s="20">
        <v>0.077285117565156</v>
      </c>
      <c r="X587" s="20">
        <v>0.40522516719398294</v>
      </c>
      <c r="Y587" s="20">
        <v>0.11953470919324577</v>
      </c>
      <c r="Z587" s="23">
        <v>39751.5</v>
      </c>
      <c r="AA587" s="23">
        <v>9728.9</v>
      </c>
      <c r="AB587" s="23">
        <v>10198.6</v>
      </c>
      <c r="AC587" s="23">
        <v>788.2</v>
      </c>
      <c r="AD587" s="23">
        <v>5278.3</v>
      </c>
      <c r="AE587" s="23">
        <v>2138.9</v>
      </c>
      <c r="AF587" s="23">
        <v>13325</v>
      </c>
      <c r="AG587" s="23">
        <v>1592.8</v>
      </c>
      <c r="AH587" s="23">
        <v>3204.3</v>
      </c>
      <c r="AI587" s="21">
        <v>3088.374996098992</v>
      </c>
      <c r="AJ587" s="21">
        <v>685.7535187092344</v>
      </c>
      <c r="AK587" s="21">
        <v>462.9529070311769</v>
      </c>
      <c r="AL587" s="21">
        <v>931.111319164872</v>
      </c>
      <c r="AM587" s="6">
        <v>2377.50161509796</v>
      </c>
      <c r="AN587" s="6">
        <v>1910.2607706724</v>
      </c>
      <c r="AO587" s="6">
        <v>3044.82787585848</v>
      </c>
      <c r="AP587" s="2" t="s">
        <v>14</v>
      </c>
      <c r="AQ587" s="2" t="s">
        <v>14</v>
      </c>
      <c r="AR587" s="2" t="s">
        <v>14</v>
      </c>
      <c r="AS587" s="2">
        <v>2012</v>
      </c>
      <c r="AT587" s="2">
        <v>2014</v>
      </c>
    </row>
    <row r="588" spans="1:46" ht="12.75">
      <c r="A588" s="4" t="s">
        <v>470</v>
      </c>
      <c r="B588" s="2"/>
      <c r="C588" s="48" t="s">
        <v>815</v>
      </c>
      <c r="D588" s="4" t="s">
        <v>265</v>
      </c>
      <c r="E588" s="19" t="s">
        <v>852</v>
      </c>
      <c r="F588" s="5" t="s">
        <v>793</v>
      </c>
      <c r="G588" s="19">
        <v>14</v>
      </c>
      <c r="H588" s="19">
        <v>16</v>
      </c>
      <c r="I588" s="19">
        <v>14</v>
      </c>
      <c r="J588" s="19">
        <v>16</v>
      </c>
      <c r="K588" s="19">
        <v>12</v>
      </c>
      <c r="L588" s="19">
        <v>16</v>
      </c>
      <c r="M588" s="46">
        <v>-118.041583</v>
      </c>
      <c r="N588" s="46">
        <v>33.588467</v>
      </c>
      <c r="O588" s="2">
        <v>-50</v>
      </c>
      <c r="P588" s="2" t="s">
        <v>263</v>
      </c>
      <c r="Q588" s="2" t="s">
        <v>374</v>
      </c>
      <c r="R588" s="4">
        <v>1439</v>
      </c>
      <c r="S588" s="2" t="str">
        <f t="shared" si="27"/>
        <v>OC-50-BC3-14-16 cm-1439</v>
      </c>
      <c r="T588" s="31" t="s">
        <v>386</v>
      </c>
      <c r="U588" s="2" t="s">
        <v>13</v>
      </c>
      <c r="V588" s="11">
        <v>0.06046309670444576</v>
      </c>
      <c r="W588" s="20">
        <v>0.03220029867709834</v>
      </c>
      <c r="X588" s="20">
        <v>0.04489753076701041</v>
      </c>
      <c r="Y588" s="20">
        <v>0.03970844999121838</v>
      </c>
      <c r="Z588" s="23">
        <v>56424.5</v>
      </c>
      <c r="AA588" s="23">
        <v>3411.6</v>
      </c>
      <c r="AB588" s="23">
        <v>15133.4</v>
      </c>
      <c r="AC588" s="23">
        <v>487.3</v>
      </c>
      <c r="AD588" s="23">
        <v>11432.7</v>
      </c>
      <c r="AE588" s="23">
        <v>513.3</v>
      </c>
      <c r="AF588" s="23">
        <v>19358.6</v>
      </c>
      <c r="AG588" s="23">
        <v>768.7</v>
      </c>
      <c r="AH588" s="23">
        <v>3191.8</v>
      </c>
      <c r="AI588" s="21">
        <v>3749.3639952377966</v>
      </c>
      <c r="AJ588" s="21">
        <v>978.8019299454852</v>
      </c>
      <c r="AK588" s="21">
        <v>748.5431418008646</v>
      </c>
      <c r="AL588" s="21">
        <v>1261.188044363682</v>
      </c>
      <c r="AM588" s="6">
        <v>9.86105652549045</v>
      </c>
      <c r="AN588" s="6">
        <v>4.79264148967329</v>
      </c>
      <c r="AO588" s="6">
        <v>20.019501506779</v>
      </c>
      <c r="AP588" s="2" t="s">
        <v>14</v>
      </c>
      <c r="AQ588" s="2" t="s">
        <v>14</v>
      </c>
      <c r="AR588" s="2" t="s">
        <v>14</v>
      </c>
      <c r="AS588" s="2">
        <v>2012</v>
      </c>
      <c r="AT588" s="2">
        <v>2014</v>
      </c>
    </row>
    <row r="589" spans="1:46" ht="12.75">
      <c r="A589" s="4" t="s">
        <v>471</v>
      </c>
      <c r="B589" s="2"/>
      <c r="C589" s="48" t="s">
        <v>815</v>
      </c>
      <c r="D589" s="4" t="s">
        <v>265</v>
      </c>
      <c r="E589" s="19" t="s">
        <v>854</v>
      </c>
      <c r="F589" s="5" t="s">
        <v>793</v>
      </c>
      <c r="G589" s="19">
        <v>16</v>
      </c>
      <c r="H589" s="19">
        <v>18</v>
      </c>
      <c r="I589" s="19">
        <v>16</v>
      </c>
      <c r="J589" s="19">
        <v>18</v>
      </c>
      <c r="K589" s="19">
        <v>16</v>
      </c>
      <c r="L589" s="19">
        <v>20</v>
      </c>
      <c r="M589" s="46">
        <v>-118.041583</v>
      </c>
      <c r="N589" s="46">
        <v>33.588467</v>
      </c>
      <c r="O589" s="2">
        <v>-50</v>
      </c>
      <c r="P589" s="2" t="s">
        <v>263</v>
      </c>
      <c r="Q589" s="2" t="s">
        <v>374</v>
      </c>
      <c r="R589" s="4">
        <v>1440</v>
      </c>
      <c r="S589" s="2" t="str">
        <f t="shared" si="27"/>
        <v>OC-50-BC1-16-18 cm-1440</v>
      </c>
      <c r="T589" s="31" t="s">
        <v>386</v>
      </c>
      <c r="U589" s="2" t="s">
        <v>13</v>
      </c>
      <c r="V589" s="11">
        <v>0.17961218871436138</v>
      </c>
      <c r="W589" s="20">
        <v>0.0626283114694401</v>
      </c>
      <c r="X589" s="20">
        <v>0.2730803270676195</v>
      </c>
      <c r="Y589" s="20">
        <v>0.09974552797315657</v>
      </c>
      <c r="Z589" s="23">
        <v>41307.72</v>
      </c>
      <c r="AA589" s="23">
        <v>7419.37</v>
      </c>
      <c r="AB589" s="23">
        <v>11368.82</v>
      </c>
      <c r="AC589" s="23">
        <v>712.01</v>
      </c>
      <c r="AD589" s="23">
        <v>6813.27</v>
      </c>
      <c r="AE589" s="23">
        <v>1860.57</v>
      </c>
      <c r="AF589" s="23">
        <v>13321.7</v>
      </c>
      <c r="AG589" s="23">
        <v>1328.78</v>
      </c>
      <c r="AH589" s="23">
        <v>3040.52</v>
      </c>
      <c r="AI589" s="21">
        <v>3205.181350558458</v>
      </c>
      <c r="AJ589" s="21">
        <v>794.6555194506203</v>
      </c>
      <c r="AK589" s="21">
        <v>570.5497743806981</v>
      </c>
      <c r="AL589" s="21">
        <v>963.6825279886336</v>
      </c>
      <c r="AM589" s="6">
        <v>839.852883730761</v>
      </c>
      <c r="AN589" s="6">
        <v>607.073266446903</v>
      </c>
      <c r="AO589" s="6">
        <v>1166.80274282657</v>
      </c>
      <c r="AP589" s="2" t="s">
        <v>14</v>
      </c>
      <c r="AQ589" s="2" t="s">
        <v>14</v>
      </c>
      <c r="AR589" s="2" t="s">
        <v>14</v>
      </c>
      <c r="AS589" s="2">
        <v>2012</v>
      </c>
      <c r="AT589" s="2">
        <v>2014</v>
      </c>
    </row>
    <row r="590" spans="1:46" ht="12.75">
      <c r="A590" s="4" t="s">
        <v>472</v>
      </c>
      <c r="B590" s="2"/>
      <c r="C590" s="48" t="s">
        <v>815</v>
      </c>
      <c r="D590" s="4" t="s">
        <v>265</v>
      </c>
      <c r="E590" s="19" t="s">
        <v>854</v>
      </c>
      <c r="F590" s="5" t="s">
        <v>793</v>
      </c>
      <c r="G590" s="19">
        <v>16</v>
      </c>
      <c r="H590" s="19">
        <v>18</v>
      </c>
      <c r="I590" s="19">
        <v>16</v>
      </c>
      <c r="J590" s="19">
        <v>18</v>
      </c>
      <c r="K590" s="19">
        <v>16</v>
      </c>
      <c r="L590" s="19">
        <v>20</v>
      </c>
      <c r="M590" s="46">
        <v>-118.041583</v>
      </c>
      <c r="N590" s="46">
        <v>33.588467</v>
      </c>
      <c r="O590" s="2">
        <v>-50</v>
      </c>
      <c r="P590" s="2" t="s">
        <v>263</v>
      </c>
      <c r="Q590" s="2" t="s">
        <v>374</v>
      </c>
      <c r="R590" s="4">
        <v>1441</v>
      </c>
      <c r="S590" s="2" t="str">
        <f t="shared" si="27"/>
        <v>OC-50-BC1-16-18 cm-1441</v>
      </c>
      <c r="T590" s="31" t="s">
        <v>386</v>
      </c>
      <c r="U590" s="2" t="s">
        <v>13</v>
      </c>
      <c r="V590" s="11">
        <v>0.3819541408662945</v>
      </c>
      <c r="W590" s="11">
        <v>0.132066418767243</v>
      </c>
      <c r="X590" s="11">
        <v>0.4132103552265695</v>
      </c>
      <c r="Y590" s="11">
        <v>0.27731686788742954</v>
      </c>
      <c r="Z590" s="12">
        <v>33445.9</v>
      </c>
      <c r="AA590" s="12">
        <v>12774.8</v>
      </c>
      <c r="AB590" s="12">
        <v>11671.4</v>
      </c>
      <c r="AC590" s="12">
        <v>1541.4</v>
      </c>
      <c r="AD590" s="12">
        <v>5106.6</v>
      </c>
      <c r="AE590" s="12">
        <v>2110.1</v>
      </c>
      <c r="AF590" s="12">
        <v>14138.7</v>
      </c>
      <c r="AG590" s="12">
        <v>3920.9</v>
      </c>
      <c r="AH590" s="12">
        <v>3295.2</v>
      </c>
      <c r="AI590" s="22">
        <v>2805.3350327749454</v>
      </c>
      <c r="AJ590" s="22">
        <v>801.9422189851905</v>
      </c>
      <c r="AK590" s="22">
        <v>438.01286720077695</v>
      </c>
      <c r="AL590" s="22">
        <v>1096.115562029619</v>
      </c>
      <c r="AM590" s="6">
        <v>10584.0209093438</v>
      </c>
      <c r="AN590" s="6">
        <v>7931.69283963965</v>
      </c>
      <c r="AO590" s="6">
        <v>14000.643016153</v>
      </c>
      <c r="AP590" s="2" t="s">
        <v>14</v>
      </c>
      <c r="AQ590" s="2" t="s">
        <v>14</v>
      </c>
      <c r="AR590" s="2" t="s">
        <v>14</v>
      </c>
      <c r="AS590" s="2">
        <v>2012</v>
      </c>
      <c r="AT590" s="2">
        <v>2014</v>
      </c>
    </row>
    <row r="591" spans="1:46" ht="12.75">
      <c r="A591" s="4" t="s">
        <v>473</v>
      </c>
      <c r="B591" s="2"/>
      <c r="C591" s="48" t="s">
        <v>815</v>
      </c>
      <c r="D591" s="4" t="s">
        <v>265</v>
      </c>
      <c r="E591" s="19" t="s">
        <v>854</v>
      </c>
      <c r="F591" s="5" t="s">
        <v>793</v>
      </c>
      <c r="G591" s="19">
        <v>16</v>
      </c>
      <c r="H591" s="19">
        <v>18</v>
      </c>
      <c r="I591" s="19">
        <v>16</v>
      </c>
      <c r="J591" s="19">
        <v>18</v>
      </c>
      <c r="K591" s="19">
        <v>16</v>
      </c>
      <c r="L591" s="19">
        <v>20</v>
      </c>
      <c r="M591" s="46">
        <v>-118.041583</v>
      </c>
      <c r="N591" s="46">
        <v>33.588467</v>
      </c>
      <c r="O591" s="2">
        <v>-50</v>
      </c>
      <c r="P591" s="2" t="s">
        <v>263</v>
      </c>
      <c r="Q591" s="2" t="s">
        <v>374</v>
      </c>
      <c r="R591" s="4">
        <v>1442</v>
      </c>
      <c r="S591" s="2" t="str">
        <f t="shared" si="27"/>
        <v>OC-50-BC1-16-18 cm-1442</v>
      </c>
      <c r="T591" s="31" t="s">
        <v>386</v>
      </c>
      <c r="U591" s="2" t="s">
        <v>13</v>
      </c>
      <c r="V591" s="11">
        <v>0.062427024731981744</v>
      </c>
      <c r="W591" s="20">
        <v>0.026379749836979074</v>
      </c>
      <c r="X591" s="20">
        <v>0.045352969190753566</v>
      </c>
      <c r="Y591" s="20">
        <v>0.0297919543612614</v>
      </c>
      <c r="Z591" s="23">
        <v>15073.6</v>
      </c>
      <c r="AA591" s="23">
        <v>941</v>
      </c>
      <c r="AB591" s="23">
        <v>3373.8</v>
      </c>
      <c r="AC591" s="23">
        <v>89</v>
      </c>
      <c r="AD591" s="23">
        <v>2729.7</v>
      </c>
      <c r="AE591" s="23">
        <v>123.8</v>
      </c>
      <c r="AF591" s="23">
        <v>4417.3</v>
      </c>
      <c r="AG591" s="23">
        <v>131.6</v>
      </c>
      <c r="AH591" s="23">
        <v>338.8</v>
      </c>
      <c r="AI591" s="21">
        <v>9453.719008264463</v>
      </c>
      <c r="AJ591" s="21">
        <v>2044.155844155844</v>
      </c>
      <c r="AK591" s="21">
        <v>1684.474616292798</v>
      </c>
      <c r="AL591" s="21">
        <v>2685.30106257379</v>
      </c>
      <c r="AM591" s="6">
        <v>12.3532867526139</v>
      </c>
      <c r="AN591" s="6">
        <v>6.05470540260341</v>
      </c>
      <c r="AO591" s="6">
        <v>24.8889200025564</v>
      </c>
      <c r="AP591" s="2" t="s">
        <v>14</v>
      </c>
      <c r="AQ591" s="2" t="s">
        <v>14</v>
      </c>
      <c r="AR591" s="2" t="s">
        <v>14</v>
      </c>
      <c r="AS591" s="2">
        <v>2012</v>
      </c>
      <c r="AT591" s="2">
        <v>2014</v>
      </c>
    </row>
    <row r="592" spans="1:46" ht="12.75">
      <c r="A592" s="4" t="s">
        <v>474</v>
      </c>
      <c r="B592" s="2"/>
      <c r="C592" s="48" t="s">
        <v>815</v>
      </c>
      <c r="D592" s="4" t="s">
        <v>265</v>
      </c>
      <c r="E592" s="19" t="s">
        <v>853</v>
      </c>
      <c r="F592" s="5" t="s">
        <v>793</v>
      </c>
      <c r="G592" s="19">
        <v>16</v>
      </c>
      <c r="H592" s="19">
        <v>18</v>
      </c>
      <c r="I592" s="19">
        <v>16</v>
      </c>
      <c r="J592" s="19">
        <v>18</v>
      </c>
      <c r="K592" s="19">
        <v>16</v>
      </c>
      <c r="L592" s="19">
        <v>20</v>
      </c>
      <c r="M592" s="46">
        <v>-118.041583</v>
      </c>
      <c r="N592" s="46">
        <v>33.588467</v>
      </c>
      <c r="O592" s="2">
        <v>-50</v>
      </c>
      <c r="P592" s="2" t="s">
        <v>263</v>
      </c>
      <c r="Q592" s="2" t="s">
        <v>374</v>
      </c>
      <c r="R592" s="4">
        <v>1443</v>
      </c>
      <c r="S592" s="2" t="str">
        <f t="shared" si="27"/>
        <v>OC-50-BC3-16-18 cm-1443</v>
      </c>
      <c r="T592" s="31" t="s">
        <v>386</v>
      </c>
      <c r="U592" s="2" t="s">
        <v>13</v>
      </c>
      <c r="V592" s="11">
        <v>0.23033387270099678</v>
      </c>
      <c r="W592" s="20">
        <v>0.06933464929346228</v>
      </c>
      <c r="X592" s="20">
        <v>0.3810126998749753</v>
      </c>
      <c r="Y592" s="20">
        <v>0.11973726793962754</v>
      </c>
      <c r="Z592" s="23">
        <v>40479.5</v>
      </c>
      <c r="AA592" s="23">
        <v>9323.8</v>
      </c>
      <c r="AB592" s="23">
        <v>10537.3</v>
      </c>
      <c r="AC592" s="23">
        <v>730.6</v>
      </c>
      <c r="AD592" s="23">
        <v>6078.8</v>
      </c>
      <c r="AE592" s="23">
        <v>2316.1</v>
      </c>
      <c r="AF592" s="23">
        <v>13595.6</v>
      </c>
      <c r="AG592" s="23">
        <v>1627.9</v>
      </c>
      <c r="AH592" s="23">
        <v>3364.1</v>
      </c>
      <c r="AI592" s="21">
        <v>2960.8691774917515</v>
      </c>
      <c r="AJ592" s="21">
        <v>669.890906929045</v>
      </c>
      <c r="AK592" s="21">
        <v>499.0874230849261</v>
      </c>
      <c r="AL592" s="21">
        <v>905.0563300734224</v>
      </c>
      <c r="AM592" s="6">
        <v>1921.78615100745</v>
      </c>
      <c r="AN592" s="6">
        <v>1511.61531440565</v>
      </c>
      <c r="AO592" s="6">
        <v>2501.52862388166</v>
      </c>
      <c r="AP592" s="2" t="s">
        <v>14</v>
      </c>
      <c r="AQ592" s="2" t="s">
        <v>14</v>
      </c>
      <c r="AR592" s="2" t="s">
        <v>14</v>
      </c>
      <c r="AS592" s="2">
        <v>2012</v>
      </c>
      <c r="AT592" s="2">
        <v>2014</v>
      </c>
    </row>
    <row r="593" spans="1:46" ht="12.75">
      <c r="A593" s="4" t="s">
        <v>475</v>
      </c>
      <c r="B593" s="2"/>
      <c r="C593" s="48" t="s">
        <v>815</v>
      </c>
      <c r="D593" s="4" t="s">
        <v>265</v>
      </c>
      <c r="E593" s="19" t="s">
        <v>853</v>
      </c>
      <c r="F593" s="5" t="s">
        <v>793</v>
      </c>
      <c r="G593" s="19">
        <v>16</v>
      </c>
      <c r="H593" s="19">
        <v>18</v>
      </c>
      <c r="I593" s="19">
        <v>16</v>
      </c>
      <c r="J593" s="19">
        <v>18</v>
      </c>
      <c r="K593" s="19">
        <v>16</v>
      </c>
      <c r="L593" s="19">
        <v>20</v>
      </c>
      <c r="M593" s="46">
        <v>-118.041583</v>
      </c>
      <c r="N593" s="46">
        <v>33.588467</v>
      </c>
      <c r="O593" s="2">
        <v>-50</v>
      </c>
      <c r="P593" s="2" t="s">
        <v>263</v>
      </c>
      <c r="Q593" s="2" t="s">
        <v>374</v>
      </c>
      <c r="R593" s="4">
        <v>1444</v>
      </c>
      <c r="S593" s="2" t="str">
        <f t="shared" si="27"/>
        <v>OC-50-BC3-16-18 cm-1444</v>
      </c>
      <c r="T593" s="31" t="s">
        <v>386</v>
      </c>
      <c r="U593" s="2" t="s">
        <v>13</v>
      </c>
      <c r="V593" s="11">
        <v>0.29389844607023524</v>
      </c>
      <c r="W593" s="11">
        <v>0.09030774152824496</v>
      </c>
      <c r="X593" s="11">
        <v>0.381007132206313</v>
      </c>
      <c r="Y593" s="11">
        <v>0.1800887188486131</v>
      </c>
      <c r="Z593" s="12">
        <v>35825.3</v>
      </c>
      <c r="AA593" s="12">
        <v>10529</v>
      </c>
      <c r="AB593" s="12">
        <v>11564.9</v>
      </c>
      <c r="AC593" s="12">
        <v>1044.4</v>
      </c>
      <c r="AD593" s="12">
        <v>5566.3</v>
      </c>
      <c r="AE593" s="12">
        <v>2120.8</v>
      </c>
      <c r="AF593" s="12">
        <v>13277.9</v>
      </c>
      <c r="AG593" s="12">
        <v>2391.2</v>
      </c>
      <c r="AH593" s="12">
        <v>3566.1</v>
      </c>
      <c r="AI593" s="22">
        <v>2599.719581615771</v>
      </c>
      <c r="AJ593" s="22">
        <v>707.175906452427</v>
      </c>
      <c r="AK593" s="22">
        <v>431.1208322817644</v>
      </c>
      <c r="AL593" s="22">
        <v>878.7807408653711</v>
      </c>
      <c r="AM593" s="6">
        <v>4385.46494648513</v>
      </c>
      <c r="AN593" s="6">
        <v>3535.289035539</v>
      </c>
      <c r="AO593" s="6">
        <v>5565.61110120063</v>
      </c>
      <c r="AP593" s="2" t="s">
        <v>14</v>
      </c>
      <c r="AQ593" s="2" t="s">
        <v>14</v>
      </c>
      <c r="AR593" s="2" t="s">
        <v>14</v>
      </c>
      <c r="AS593" s="2">
        <v>2012</v>
      </c>
      <c r="AT593" s="2">
        <v>2014</v>
      </c>
    </row>
    <row r="594" spans="1:46" ht="12.75">
      <c r="A594" s="2">
        <v>13166</v>
      </c>
      <c r="B594" s="2"/>
      <c r="C594" s="48" t="s">
        <v>815</v>
      </c>
      <c r="D594" s="4" t="s">
        <v>265</v>
      </c>
      <c r="E594" s="5" t="s">
        <v>353</v>
      </c>
      <c r="F594" s="5" t="s">
        <v>793</v>
      </c>
      <c r="G594" s="2">
        <v>19</v>
      </c>
      <c r="H594" s="2">
        <v>23</v>
      </c>
      <c r="I594" s="2">
        <v>20</v>
      </c>
      <c r="J594" s="2">
        <v>25</v>
      </c>
      <c r="K594" s="2">
        <v>20</v>
      </c>
      <c r="L594" s="2">
        <v>25</v>
      </c>
      <c r="M594" s="46">
        <v>-118.041583</v>
      </c>
      <c r="N594" s="46">
        <v>33.588467</v>
      </c>
      <c r="O594" s="2">
        <v>-50</v>
      </c>
      <c r="P594" s="2" t="s">
        <v>263</v>
      </c>
      <c r="Q594" s="2" t="s">
        <v>375</v>
      </c>
      <c r="R594" s="5">
        <v>2001</v>
      </c>
      <c r="S594" s="2" t="str">
        <f t="shared" si="27"/>
        <v>OC50-VC6-S1-19-23 cm-2001</v>
      </c>
      <c r="T594" s="31" t="s">
        <v>386</v>
      </c>
      <c r="U594" s="2" t="s">
        <v>13</v>
      </c>
      <c r="V594" s="14">
        <f aca="true" t="shared" si="28" ref="V594:V657">(AA594/Z594)</f>
        <v>0.3686158259622281</v>
      </c>
      <c r="W594" s="29">
        <f aca="true" t="shared" si="29" ref="W594:W657">(AC594/AB594)</f>
        <v>0.13016350022920595</v>
      </c>
      <c r="X594" s="29">
        <f aca="true" t="shared" si="30" ref="X594:X657">(AE594/AD594)</f>
        <v>0.42997542997543</v>
      </c>
      <c r="Y594" s="29">
        <f aca="true" t="shared" si="31" ref="Y594:Y657">(AG594/AF594)</f>
        <v>0.24887078203879198</v>
      </c>
      <c r="Z594" s="6">
        <v>10457.5</v>
      </c>
      <c r="AA594" s="8">
        <v>3854.8</v>
      </c>
      <c r="AB594" s="6">
        <v>3926.6</v>
      </c>
      <c r="AC594" s="6">
        <v>511.1</v>
      </c>
      <c r="AD594" s="6">
        <v>1465.2</v>
      </c>
      <c r="AE594" s="6">
        <v>630</v>
      </c>
      <c r="AF594" s="6">
        <v>4516.4</v>
      </c>
      <c r="AG594" s="6">
        <v>1124</v>
      </c>
      <c r="AH594" s="6">
        <v>1808</v>
      </c>
      <c r="AI594" s="6">
        <f aca="true" t="shared" si="32" ref="AI594:AI657">((AA594+Z594)/AH594)*200</f>
        <v>1583.2190265486724</v>
      </c>
      <c r="AJ594" s="6">
        <f aca="true" t="shared" si="33" ref="AJ594:AJ657">((AC594+AB594)/AH594)*200</f>
        <v>490.896017699115</v>
      </c>
      <c r="AK594" s="6">
        <f aca="true" t="shared" si="34" ref="AK594:AK657">((AE594+AD594)/AH594)*200</f>
        <v>231.76991150442475</v>
      </c>
      <c r="AL594" s="6">
        <f aca="true" t="shared" si="35" ref="AL594:AL657">((AF594+AG594)/AH594)*200</f>
        <v>623.9380530973451</v>
      </c>
      <c r="AM594" s="6">
        <v>9404.06903215729</v>
      </c>
      <c r="AN594" s="6">
        <v>7144.9382219126</v>
      </c>
      <c r="AO594" s="6">
        <v>12269.9721493971</v>
      </c>
      <c r="AP594" s="2" t="s">
        <v>14</v>
      </c>
      <c r="AQ594" s="2" t="s">
        <v>14</v>
      </c>
      <c r="AR594" s="2" t="s">
        <v>14</v>
      </c>
      <c r="AS594" s="2">
        <v>2012</v>
      </c>
      <c r="AT594" s="2">
        <v>2015</v>
      </c>
    </row>
    <row r="595" spans="1:46" ht="12.75">
      <c r="A595" s="2">
        <v>13167</v>
      </c>
      <c r="B595" s="2"/>
      <c r="C595" s="48" t="s">
        <v>815</v>
      </c>
      <c r="D595" s="4" t="s">
        <v>265</v>
      </c>
      <c r="E595" s="5" t="s">
        <v>353</v>
      </c>
      <c r="F595" s="5" t="s">
        <v>793</v>
      </c>
      <c r="G595" s="2">
        <v>19</v>
      </c>
      <c r="H595" s="2">
        <v>23</v>
      </c>
      <c r="I595" s="2">
        <v>20</v>
      </c>
      <c r="J595" s="2">
        <v>25</v>
      </c>
      <c r="K595" s="2">
        <v>20</v>
      </c>
      <c r="L595" s="2">
        <v>25</v>
      </c>
      <c r="M595" s="46">
        <v>-118.041583</v>
      </c>
      <c r="N595" s="46">
        <v>33.588467</v>
      </c>
      <c r="O595" s="2">
        <v>-50</v>
      </c>
      <c r="P595" s="2" t="s">
        <v>263</v>
      </c>
      <c r="Q595" s="2" t="s">
        <v>375</v>
      </c>
      <c r="R595" s="5">
        <v>2002</v>
      </c>
      <c r="S595" s="2" t="str">
        <f t="shared" si="27"/>
        <v>OC50-VC6-S1-19-23 cm-2002</v>
      </c>
      <c r="T595" s="31" t="s">
        <v>386</v>
      </c>
      <c r="U595" s="2" t="s">
        <v>13</v>
      </c>
      <c r="V595" s="14">
        <f t="shared" si="28"/>
        <v>0.2937987312410922</v>
      </c>
      <c r="W595" s="29">
        <f t="shared" si="29"/>
        <v>0.10237442163300363</v>
      </c>
      <c r="X595" s="29">
        <f t="shared" si="30"/>
        <v>0.44445258683863403</v>
      </c>
      <c r="Y595" s="29">
        <f t="shared" si="31"/>
        <v>0.18663499946021805</v>
      </c>
      <c r="Z595" s="6">
        <v>10734.9</v>
      </c>
      <c r="AA595" s="6">
        <v>3153.9</v>
      </c>
      <c r="AB595" s="6">
        <v>3609.3</v>
      </c>
      <c r="AC595" s="6">
        <v>369.5</v>
      </c>
      <c r="AD595" s="6">
        <v>1364.6</v>
      </c>
      <c r="AE595" s="6">
        <v>606.5</v>
      </c>
      <c r="AF595" s="6">
        <v>4631.5</v>
      </c>
      <c r="AG595" s="6">
        <v>864.4</v>
      </c>
      <c r="AH595" s="6">
        <v>1980</v>
      </c>
      <c r="AI595" s="6">
        <f t="shared" si="32"/>
        <v>1402.9090909090908</v>
      </c>
      <c r="AJ595" s="6">
        <f t="shared" si="33"/>
        <v>401.8989898989899</v>
      </c>
      <c r="AK595" s="6">
        <f t="shared" si="34"/>
        <v>199.1010101010101</v>
      </c>
      <c r="AL595" s="6">
        <f t="shared" si="35"/>
        <v>555.1414141414141</v>
      </c>
      <c r="AM595" s="6">
        <v>4385.46494648513</v>
      </c>
      <c r="AN595" s="6">
        <v>3535.289035539</v>
      </c>
      <c r="AO595" s="6">
        <v>5565.61110120063</v>
      </c>
      <c r="AP595" s="2" t="s">
        <v>14</v>
      </c>
      <c r="AQ595" s="2" t="s">
        <v>14</v>
      </c>
      <c r="AR595" s="2" t="s">
        <v>14</v>
      </c>
      <c r="AS595" s="2">
        <v>2012</v>
      </c>
      <c r="AT595" s="2">
        <v>2015</v>
      </c>
    </row>
    <row r="596" spans="1:46" ht="12.75">
      <c r="A596" s="2">
        <v>13168</v>
      </c>
      <c r="B596" s="2"/>
      <c r="C596" s="48" t="s">
        <v>815</v>
      </c>
      <c r="D596" s="4" t="s">
        <v>265</v>
      </c>
      <c r="E596" s="5" t="s">
        <v>353</v>
      </c>
      <c r="F596" s="5" t="s">
        <v>793</v>
      </c>
      <c r="G596" s="2">
        <v>19</v>
      </c>
      <c r="H596" s="2">
        <v>23</v>
      </c>
      <c r="I596" s="2">
        <v>20</v>
      </c>
      <c r="J596" s="2">
        <v>25</v>
      </c>
      <c r="K596" s="2">
        <v>20</v>
      </c>
      <c r="L596" s="2">
        <v>25</v>
      </c>
      <c r="M596" s="46">
        <v>-118.041583</v>
      </c>
      <c r="N596" s="46">
        <v>33.588467</v>
      </c>
      <c r="O596" s="2">
        <v>-50</v>
      </c>
      <c r="P596" s="2" t="s">
        <v>263</v>
      </c>
      <c r="Q596" s="2" t="s">
        <v>375</v>
      </c>
      <c r="R596" s="5">
        <v>2003</v>
      </c>
      <c r="S596" s="2" t="str">
        <f t="shared" si="27"/>
        <v>OC50-VC6-S1-19-23 cm-2003</v>
      </c>
      <c r="T596" s="31" t="s">
        <v>386</v>
      </c>
      <c r="U596" s="2" t="s">
        <v>13</v>
      </c>
      <c r="V596" s="14">
        <f t="shared" si="28"/>
        <v>0.3586475137680183</v>
      </c>
      <c r="W596" s="14">
        <f t="shared" si="29"/>
        <v>0.12047634063549183</v>
      </c>
      <c r="X596" s="14">
        <f t="shared" si="30"/>
        <v>0.5193475909128734</v>
      </c>
      <c r="Y596" s="14">
        <f t="shared" si="31"/>
        <v>0.2585291887793783</v>
      </c>
      <c r="Z596" s="8">
        <v>20028.3</v>
      </c>
      <c r="AA596" s="8">
        <v>7183.1</v>
      </c>
      <c r="AB596" s="8">
        <v>5391.1</v>
      </c>
      <c r="AC596" s="8">
        <v>649.5</v>
      </c>
      <c r="AD596" s="8">
        <v>2403.4</v>
      </c>
      <c r="AE596" s="8">
        <v>1248.2</v>
      </c>
      <c r="AF596" s="8">
        <v>6990.7</v>
      </c>
      <c r="AG596" s="8">
        <v>1807.3</v>
      </c>
      <c r="AH596" s="8">
        <v>1926.4</v>
      </c>
      <c r="AI596" s="8">
        <f t="shared" si="32"/>
        <v>2825.1038205980067</v>
      </c>
      <c r="AJ596" s="8">
        <f t="shared" si="33"/>
        <v>627.1387043189369</v>
      </c>
      <c r="AK596" s="8">
        <f t="shared" si="34"/>
        <v>379.1112956810631</v>
      </c>
      <c r="AL596" s="8">
        <f t="shared" si="35"/>
        <v>913.4136212624585</v>
      </c>
      <c r="AM596" s="6">
        <v>8553.1589503448</v>
      </c>
      <c r="AN596" s="6">
        <v>6575.32310241587</v>
      </c>
      <c r="AO596" s="6">
        <v>11053.518268395</v>
      </c>
      <c r="AP596" s="2" t="s">
        <v>14</v>
      </c>
      <c r="AQ596" s="2" t="s">
        <v>14</v>
      </c>
      <c r="AR596" s="2" t="s">
        <v>14</v>
      </c>
      <c r="AS596" s="2">
        <v>2012</v>
      </c>
      <c r="AT596" s="2">
        <v>2015</v>
      </c>
    </row>
    <row r="597" spans="1:46" ht="12.75">
      <c r="A597" s="2">
        <v>13169</v>
      </c>
      <c r="B597" s="2"/>
      <c r="C597" s="48" t="s">
        <v>815</v>
      </c>
      <c r="D597" s="4" t="s">
        <v>265</v>
      </c>
      <c r="E597" s="5" t="s">
        <v>353</v>
      </c>
      <c r="F597" s="5" t="s">
        <v>793</v>
      </c>
      <c r="G597" s="2">
        <v>19</v>
      </c>
      <c r="H597" s="2">
        <v>23</v>
      </c>
      <c r="I597" s="2">
        <v>20</v>
      </c>
      <c r="J597" s="2">
        <v>25</v>
      </c>
      <c r="K597" s="2">
        <v>20</v>
      </c>
      <c r="L597" s="2">
        <v>25</v>
      </c>
      <c r="M597" s="46">
        <v>-118.041583</v>
      </c>
      <c r="N597" s="46">
        <v>33.588467</v>
      </c>
      <c r="O597" s="2">
        <v>-50</v>
      </c>
      <c r="P597" s="2" t="s">
        <v>263</v>
      </c>
      <c r="Q597" s="2" t="s">
        <v>375</v>
      </c>
      <c r="R597" s="5">
        <v>2004</v>
      </c>
      <c r="S597" s="2" t="str">
        <f t="shared" si="27"/>
        <v>OC50-VC6-S1-19-23 cm-2004</v>
      </c>
      <c r="T597" s="31" t="s">
        <v>386</v>
      </c>
      <c r="U597" s="2" t="s">
        <v>13</v>
      </c>
      <c r="V597" s="14">
        <f t="shared" si="28"/>
        <v>0.3465961968179081</v>
      </c>
      <c r="W597" s="29">
        <f t="shared" si="29"/>
        <v>0.11371237458193979</v>
      </c>
      <c r="X597" s="29">
        <f t="shared" si="30"/>
        <v>0.4839474171449732</v>
      </c>
      <c r="Y597" s="29">
        <f t="shared" si="31"/>
        <v>0.2119277201871623</v>
      </c>
      <c r="Z597" s="6">
        <v>20093.7</v>
      </c>
      <c r="AA597" s="6">
        <v>6964.4</v>
      </c>
      <c r="AB597" s="6">
        <v>6129.5</v>
      </c>
      <c r="AC597" s="6">
        <v>697</v>
      </c>
      <c r="AD597" s="6">
        <v>2700.5</v>
      </c>
      <c r="AE597" s="6">
        <v>1306.9</v>
      </c>
      <c r="AF597" s="6">
        <v>7736.6</v>
      </c>
      <c r="AG597" s="6">
        <v>1639.6</v>
      </c>
      <c r="AH597" s="6">
        <v>2263.1</v>
      </c>
      <c r="AI597" s="6">
        <f t="shared" si="32"/>
        <v>2391.2421015421323</v>
      </c>
      <c r="AJ597" s="6">
        <f t="shared" si="33"/>
        <v>603.2875259599664</v>
      </c>
      <c r="AK597" s="6">
        <f t="shared" si="34"/>
        <v>354.15138526799524</v>
      </c>
      <c r="AL597" s="6">
        <f t="shared" si="35"/>
        <v>828.6156157483099</v>
      </c>
      <c r="AM597" s="6">
        <v>7627.05558041268</v>
      </c>
      <c r="AN597" s="6">
        <v>5918.76734355095</v>
      </c>
      <c r="AO597" s="6">
        <v>9769.55953867745</v>
      </c>
      <c r="AP597" s="2" t="s">
        <v>14</v>
      </c>
      <c r="AQ597" s="2" t="s">
        <v>14</v>
      </c>
      <c r="AR597" s="2" t="s">
        <v>14</v>
      </c>
      <c r="AS597" s="2">
        <v>2012</v>
      </c>
      <c r="AT597" s="2">
        <v>2015</v>
      </c>
    </row>
    <row r="598" spans="1:46" ht="12.75">
      <c r="A598" s="2">
        <v>13170</v>
      </c>
      <c r="B598" s="2"/>
      <c r="C598" s="48" t="s">
        <v>815</v>
      </c>
      <c r="D598" s="4" t="s">
        <v>265</v>
      </c>
      <c r="E598" s="5" t="s">
        <v>353</v>
      </c>
      <c r="F598" s="5" t="s">
        <v>793</v>
      </c>
      <c r="G598" s="2">
        <v>19</v>
      </c>
      <c r="H598" s="2">
        <v>23</v>
      </c>
      <c r="I598" s="2">
        <v>20</v>
      </c>
      <c r="J598" s="2">
        <v>25</v>
      </c>
      <c r="K598" s="2">
        <v>20</v>
      </c>
      <c r="L598" s="2">
        <v>25</v>
      </c>
      <c r="M598" s="46">
        <v>-118.041583</v>
      </c>
      <c r="N598" s="46">
        <v>33.588467</v>
      </c>
      <c r="O598" s="2">
        <v>-50</v>
      </c>
      <c r="P598" s="2" t="s">
        <v>263</v>
      </c>
      <c r="Q598" s="2" t="s">
        <v>375</v>
      </c>
      <c r="R598" s="5">
        <v>2005</v>
      </c>
      <c r="S598" s="2" t="str">
        <f t="shared" si="27"/>
        <v>OC50-VC6-S1-19-23 cm-2005</v>
      </c>
      <c r="T598" s="31" t="s">
        <v>386</v>
      </c>
      <c r="U598" s="2" t="s">
        <v>13</v>
      </c>
      <c r="V598" s="14">
        <f t="shared" si="28"/>
        <v>0.3379306485012753</v>
      </c>
      <c r="W598" s="29">
        <f t="shared" si="29"/>
        <v>0.09597447542101405</v>
      </c>
      <c r="X598" s="29">
        <f t="shared" si="30"/>
        <v>0.4279489196877081</v>
      </c>
      <c r="Y598" s="29">
        <f t="shared" si="31"/>
        <v>0.18986943856487207</v>
      </c>
      <c r="Z598" s="6">
        <v>25014.6</v>
      </c>
      <c r="AA598" s="6">
        <v>8453.2</v>
      </c>
      <c r="AB598" s="6">
        <v>7772.9</v>
      </c>
      <c r="AC598" s="6">
        <v>746</v>
      </c>
      <c r="AD598" s="6">
        <v>3304.6</v>
      </c>
      <c r="AE598" s="6">
        <v>1414.2</v>
      </c>
      <c r="AF598" s="6">
        <v>9543.4</v>
      </c>
      <c r="AG598" s="6">
        <v>1812</v>
      </c>
      <c r="AH598" s="6">
        <v>1827.4</v>
      </c>
      <c r="AI598" s="6">
        <f t="shared" si="32"/>
        <v>3662.887162088213</v>
      </c>
      <c r="AJ598" s="6">
        <f t="shared" si="33"/>
        <v>932.3519754842945</v>
      </c>
      <c r="AK598" s="6">
        <f t="shared" si="34"/>
        <v>516.4496005253366</v>
      </c>
      <c r="AL598" s="6">
        <f t="shared" si="35"/>
        <v>1242.7930392907956</v>
      </c>
      <c r="AM598" s="6">
        <v>6984.51438473336</v>
      </c>
      <c r="AN598" s="6">
        <v>5438.11020873197</v>
      </c>
      <c r="AO598" s="6">
        <v>8965.74318028709</v>
      </c>
      <c r="AP598" s="2" t="s">
        <v>14</v>
      </c>
      <c r="AQ598" s="2" t="s">
        <v>14</v>
      </c>
      <c r="AR598" s="2" t="s">
        <v>14</v>
      </c>
      <c r="AS598" s="2">
        <v>2012</v>
      </c>
      <c r="AT598" s="2">
        <v>2015</v>
      </c>
    </row>
    <row r="599" spans="1:46" ht="12.75">
      <c r="A599" s="2">
        <v>13171</v>
      </c>
      <c r="B599" s="2"/>
      <c r="C599" s="48" t="s">
        <v>815</v>
      </c>
      <c r="D599" s="4" t="s">
        <v>265</v>
      </c>
      <c r="E599" s="5" t="s">
        <v>353</v>
      </c>
      <c r="F599" s="5" t="s">
        <v>793</v>
      </c>
      <c r="G599" s="2">
        <v>19</v>
      </c>
      <c r="H599" s="2">
        <v>23</v>
      </c>
      <c r="I599" s="2">
        <v>20</v>
      </c>
      <c r="J599" s="2">
        <v>25</v>
      </c>
      <c r="K599" s="2">
        <v>20</v>
      </c>
      <c r="L599" s="2">
        <v>25</v>
      </c>
      <c r="M599" s="46">
        <v>-118.041583</v>
      </c>
      <c r="N599" s="46">
        <v>33.588467</v>
      </c>
      <c r="O599" s="2">
        <v>-50</v>
      </c>
      <c r="P599" s="2" t="s">
        <v>263</v>
      </c>
      <c r="Q599" s="2" t="s">
        <v>375</v>
      </c>
      <c r="R599" s="5">
        <v>2006</v>
      </c>
      <c r="S599" s="2" t="str">
        <f t="shared" si="27"/>
        <v>OC50-VC6-S1-19-23 cm-2006</v>
      </c>
      <c r="T599" s="31" t="s">
        <v>386</v>
      </c>
      <c r="U599" s="2" t="s">
        <v>13</v>
      </c>
      <c r="V599" s="14">
        <f t="shared" si="28"/>
        <v>0.23525843366680718</v>
      </c>
      <c r="W599" s="29">
        <f t="shared" si="29"/>
        <v>0.07628428599618496</v>
      </c>
      <c r="X599" s="29">
        <f t="shared" si="30"/>
        <v>0.3428297821402921</v>
      </c>
      <c r="Y599" s="29">
        <f t="shared" si="31"/>
        <v>0.1094054081737171</v>
      </c>
      <c r="Z599" s="6">
        <v>19451.8</v>
      </c>
      <c r="AA599" s="6">
        <v>4576.2</v>
      </c>
      <c r="AB599" s="6">
        <v>6081.2</v>
      </c>
      <c r="AC599" s="6">
        <v>463.9</v>
      </c>
      <c r="AD599" s="6">
        <v>3341.6</v>
      </c>
      <c r="AE599" s="6">
        <v>1145.6</v>
      </c>
      <c r="AF599" s="6">
        <v>7810.4</v>
      </c>
      <c r="AG599" s="6">
        <v>854.5</v>
      </c>
      <c r="AH599" s="6">
        <v>1990.3</v>
      </c>
      <c r="AI599" s="6">
        <f t="shared" si="32"/>
        <v>2414.5103753203034</v>
      </c>
      <c r="AJ599" s="6">
        <f t="shared" si="33"/>
        <v>657.6998442445862</v>
      </c>
      <c r="AK599" s="6">
        <f t="shared" si="34"/>
        <v>450.90689845751893</v>
      </c>
      <c r="AL599" s="6">
        <f t="shared" si="35"/>
        <v>870.7129578455509</v>
      </c>
      <c r="AM599" s="6">
        <v>2065.08485952588</v>
      </c>
      <c r="AN599" s="6">
        <v>1637.6802197607</v>
      </c>
      <c r="AO599" s="6">
        <v>2672.56119285783</v>
      </c>
      <c r="AP599" s="2" t="s">
        <v>14</v>
      </c>
      <c r="AQ599" s="2" t="s">
        <v>14</v>
      </c>
      <c r="AR599" s="2" t="s">
        <v>14</v>
      </c>
      <c r="AS599" s="2">
        <v>2012</v>
      </c>
      <c r="AT599" s="2">
        <v>2015</v>
      </c>
    </row>
    <row r="600" spans="1:46" ht="12.75">
      <c r="A600" s="2">
        <v>13172</v>
      </c>
      <c r="B600" s="2"/>
      <c r="C600" s="48" t="s">
        <v>815</v>
      </c>
      <c r="D600" s="4" t="s">
        <v>265</v>
      </c>
      <c r="E600" s="5" t="s">
        <v>353</v>
      </c>
      <c r="F600" s="5" t="s">
        <v>793</v>
      </c>
      <c r="G600" s="2">
        <v>19</v>
      </c>
      <c r="H600" s="2">
        <v>23</v>
      </c>
      <c r="I600" s="2">
        <v>20</v>
      </c>
      <c r="J600" s="2">
        <v>25</v>
      </c>
      <c r="K600" s="2">
        <v>20</v>
      </c>
      <c r="L600" s="2">
        <v>25</v>
      </c>
      <c r="M600" s="46">
        <v>-118.041583</v>
      </c>
      <c r="N600" s="46">
        <v>33.588467</v>
      </c>
      <c r="O600" s="2">
        <v>-50</v>
      </c>
      <c r="P600" s="2" t="s">
        <v>263</v>
      </c>
      <c r="Q600" s="2" t="s">
        <v>375</v>
      </c>
      <c r="R600" s="5">
        <v>2007</v>
      </c>
      <c r="S600" s="2" t="str">
        <f t="shared" si="27"/>
        <v>OC50-VC6-S1-19-23 cm-2007</v>
      </c>
      <c r="T600" s="31" t="s">
        <v>386</v>
      </c>
      <c r="U600" s="2" t="s">
        <v>13</v>
      </c>
      <c r="V600" s="14">
        <f t="shared" si="28"/>
        <v>0.3302733441084999</v>
      </c>
      <c r="W600" s="14">
        <f t="shared" si="29"/>
        <v>0.09753327699133742</v>
      </c>
      <c r="X600" s="14">
        <f t="shared" si="30"/>
        <v>0.4577582667466759</v>
      </c>
      <c r="Y600" s="14">
        <f t="shared" si="31"/>
        <v>0.17414841342550177</v>
      </c>
      <c r="Z600" s="8">
        <v>25305.1</v>
      </c>
      <c r="AA600" s="8">
        <v>8357.6</v>
      </c>
      <c r="AB600" s="8">
        <v>7572.8</v>
      </c>
      <c r="AC600" s="8">
        <v>738.6</v>
      </c>
      <c r="AD600" s="8">
        <v>3166.3</v>
      </c>
      <c r="AE600" s="8">
        <v>1449.4</v>
      </c>
      <c r="AF600" s="8">
        <v>9605.6</v>
      </c>
      <c r="AG600" s="8">
        <v>1672.8</v>
      </c>
      <c r="AH600" s="8">
        <v>1955.6</v>
      </c>
      <c r="AI600" s="8">
        <f t="shared" si="32"/>
        <v>3442.697893229699</v>
      </c>
      <c r="AJ600" s="8">
        <f t="shared" si="33"/>
        <v>850.0102270402945</v>
      </c>
      <c r="AK600" s="8">
        <f t="shared" si="34"/>
        <v>472.0494988750256</v>
      </c>
      <c r="AL600" s="8">
        <f t="shared" si="35"/>
        <v>1153.4465125792594</v>
      </c>
      <c r="AM600" s="6">
        <v>6453.71634654214</v>
      </c>
      <c r="AN600" s="6">
        <v>5057.49818335438</v>
      </c>
      <c r="AO600" s="6">
        <v>8253.50593845028</v>
      </c>
      <c r="AP600" s="2" t="s">
        <v>14</v>
      </c>
      <c r="AQ600" s="2" t="s">
        <v>14</v>
      </c>
      <c r="AR600" s="2" t="s">
        <v>14</v>
      </c>
      <c r="AS600" s="2">
        <v>2012</v>
      </c>
      <c r="AT600" s="2">
        <v>2015</v>
      </c>
    </row>
    <row r="601" spans="1:46" ht="12.75">
      <c r="A601" s="2">
        <v>13173</v>
      </c>
      <c r="B601" s="2"/>
      <c r="C601" s="48" t="s">
        <v>815</v>
      </c>
      <c r="D601" s="4" t="s">
        <v>265</v>
      </c>
      <c r="E601" s="5" t="s">
        <v>353</v>
      </c>
      <c r="F601" s="5" t="s">
        <v>793</v>
      </c>
      <c r="G601" s="2">
        <v>19</v>
      </c>
      <c r="H601" s="2">
        <v>23</v>
      </c>
      <c r="I601" s="2">
        <v>20</v>
      </c>
      <c r="J601" s="2">
        <v>25</v>
      </c>
      <c r="K601" s="2">
        <v>20</v>
      </c>
      <c r="L601" s="2">
        <v>25</v>
      </c>
      <c r="M601" s="46">
        <v>-118.041583</v>
      </c>
      <c r="N601" s="46">
        <v>33.588467</v>
      </c>
      <c r="O601" s="2">
        <v>-50</v>
      </c>
      <c r="P601" s="2" t="s">
        <v>263</v>
      </c>
      <c r="Q601" s="2" t="s">
        <v>375</v>
      </c>
      <c r="R601" s="5">
        <v>2008</v>
      </c>
      <c r="S601" s="2" t="str">
        <f t="shared" si="27"/>
        <v>OC50-VC6-S1-19-23 cm-2008</v>
      </c>
      <c r="T601" s="31" t="s">
        <v>386</v>
      </c>
      <c r="U601" s="2" t="s">
        <v>13</v>
      </c>
      <c r="V601" s="14">
        <f t="shared" si="28"/>
        <v>0.23456937323635788</v>
      </c>
      <c r="W601" s="29">
        <f t="shared" si="29"/>
        <v>0.07106519933554817</v>
      </c>
      <c r="X601" s="29">
        <f t="shared" si="30"/>
        <v>0.34807260039588017</v>
      </c>
      <c r="Y601" s="29">
        <f t="shared" si="31"/>
        <v>0.08842645910276266</v>
      </c>
      <c r="Z601" s="6">
        <v>20128.8</v>
      </c>
      <c r="AA601" s="6">
        <v>4721.6</v>
      </c>
      <c r="AB601" s="6">
        <v>5779.2</v>
      </c>
      <c r="AC601" s="6">
        <v>410.7</v>
      </c>
      <c r="AD601" s="6">
        <v>2980.7</v>
      </c>
      <c r="AE601" s="6">
        <v>1037.5</v>
      </c>
      <c r="AF601" s="6">
        <v>7554.3</v>
      </c>
      <c r="AG601" s="6">
        <v>668</v>
      </c>
      <c r="AH601" s="6">
        <v>2161.7</v>
      </c>
      <c r="AI601" s="6">
        <f t="shared" si="32"/>
        <v>2299.1534440486657</v>
      </c>
      <c r="AJ601" s="6">
        <f t="shared" si="33"/>
        <v>572.6881620946477</v>
      </c>
      <c r="AK601" s="6">
        <f t="shared" si="34"/>
        <v>371.76296433362637</v>
      </c>
      <c r="AL601" s="6">
        <f t="shared" si="35"/>
        <v>760.7253550446408</v>
      </c>
      <c r="AM601" s="6">
        <v>2065.08485952588</v>
      </c>
      <c r="AN601" s="6">
        <v>1637.6802197607</v>
      </c>
      <c r="AO601" s="6">
        <v>2672.56119285783</v>
      </c>
      <c r="AP601" s="2" t="s">
        <v>14</v>
      </c>
      <c r="AQ601" s="2" t="s">
        <v>14</v>
      </c>
      <c r="AR601" s="2" t="s">
        <v>14</v>
      </c>
      <c r="AS601" s="2">
        <v>2012</v>
      </c>
      <c r="AT601" s="2">
        <v>2015</v>
      </c>
    </row>
    <row r="602" spans="1:46" ht="12.75">
      <c r="A602" s="2">
        <v>13174</v>
      </c>
      <c r="B602" s="2"/>
      <c r="C602" s="48" t="s">
        <v>815</v>
      </c>
      <c r="D602" s="4" t="s">
        <v>265</v>
      </c>
      <c r="E602" s="5" t="s">
        <v>353</v>
      </c>
      <c r="F602" s="5" t="s">
        <v>793</v>
      </c>
      <c r="G602" s="2">
        <v>19</v>
      </c>
      <c r="H602" s="2">
        <v>23</v>
      </c>
      <c r="I602" s="2">
        <v>20</v>
      </c>
      <c r="J602" s="2">
        <v>25</v>
      </c>
      <c r="K602" s="2">
        <v>20</v>
      </c>
      <c r="L602" s="2">
        <v>25</v>
      </c>
      <c r="M602" s="46">
        <v>-118.041583</v>
      </c>
      <c r="N602" s="46">
        <v>33.588467</v>
      </c>
      <c r="O602" s="2">
        <v>-50</v>
      </c>
      <c r="P602" s="2" t="s">
        <v>263</v>
      </c>
      <c r="Q602" s="2" t="s">
        <v>375</v>
      </c>
      <c r="R602" s="5">
        <v>2009</v>
      </c>
      <c r="S602" s="2" t="str">
        <f t="shared" si="27"/>
        <v>OC50-VC6-S1-19-23 cm-2009</v>
      </c>
      <c r="T602" s="31" t="s">
        <v>386</v>
      </c>
      <c r="U602" s="2" t="s">
        <v>13</v>
      </c>
      <c r="V602" s="14">
        <f t="shared" si="28"/>
        <v>0.16226439255512487</v>
      </c>
      <c r="W602" s="29">
        <f t="shared" si="29"/>
        <v>0.061127596439169145</v>
      </c>
      <c r="X602" s="29">
        <f t="shared" si="30"/>
        <v>0.22126708501676268</v>
      </c>
      <c r="Y602" s="29">
        <f t="shared" si="31"/>
        <v>0.0685145679300973</v>
      </c>
      <c r="Z602" s="6">
        <v>20303.9</v>
      </c>
      <c r="AA602" s="6">
        <v>3294.6</v>
      </c>
      <c r="AB602" s="6">
        <v>5223.5</v>
      </c>
      <c r="AC602" s="6">
        <v>319.3</v>
      </c>
      <c r="AD602" s="6">
        <v>3489.9</v>
      </c>
      <c r="AE602" s="6">
        <v>772.2</v>
      </c>
      <c r="AF602" s="6">
        <v>6843.8</v>
      </c>
      <c r="AG602" s="6">
        <v>468.9</v>
      </c>
      <c r="AH602" s="6">
        <v>1875.7</v>
      </c>
      <c r="AI602" s="6">
        <f t="shared" si="32"/>
        <v>2516.233939329317</v>
      </c>
      <c r="AJ602" s="6">
        <f t="shared" si="33"/>
        <v>591.0113557605162</v>
      </c>
      <c r="AK602" s="6">
        <f t="shared" si="34"/>
        <v>454.4543370475023</v>
      </c>
      <c r="AL602" s="6">
        <f t="shared" si="35"/>
        <v>779.7302340459561</v>
      </c>
      <c r="AM602" s="6">
        <v>587.559757599136</v>
      </c>
      <c r="AN602" s="6">
        <v>408.24359001609</v>
      </c>
      <c r="AO602" s="6">
        <v>837.877645750772</v>
      </c>
      <c r="AP602" s="2" t="s">
        <v>14</v>
      </c>
      <c r="AQ602" s="2" t="s">
        <v>14</v>
      </c>
      <c r="AR602" s="2" t="s">
        <v>14</v>
      </c>
      <c r="AS602" s="2">
        <v>2012</v>
      </c>
      <c r="AT602" s="2">
        <v>2015</v>
      </c>
    </row>
    <row r="603" spans="1:46" ht="12.75">
      <c r="A603" s="2">
        <v>13175</v>
      </c>
      <c r="B603" s="2"/>
      <c r="C603" s="48" t="s">
        <v>815</v>
      </c>
      <c r="D603" s="4" t="s">
        <v>265</v>
      </c>
      <c r="E603" s="5" t="s">
        <v>353</v>
      </c>
      <c r="F603" s="5" t="s">
        <v>793</v>
      </c>
      <c r="G603" s="2">
        <v>19</v>
      </c>
      <c r="H603" s="2">
        <v>23</v>
      </c>
      <c r="I603" s="2">
        <v>20</v>
      </c>
      <c r="J603" s="2">
        <v>25</v>
      </c>
      <c r="K603" s="2">
        <v>20</v>
      </c>
      <c r="L603" s="2">
        <v>25</v>
      </c>
      <c r="M603" s="46">
        <v>-118.041583</v>
      </c>
      <c r="N603" s="46">
        <v>33.588467</v>
      </c>
      <c r="O603" s="2">
        <v>-50</v>
      </c>
      <c r="P603" s="2" t="s">
        <v>263</v>
      </c>
      <c r="Q603" s="2" t="s">
        <v>375</v>
      </c>
      <c r="R603" s="5">
        <v>2010</v>
      </c>
      <c r="S603" s="2" t="str">
        <f t="shared" si="27"/>
        <v>OC50-VC6-S1-19-23 cm-2010</v>
      </c>
      <c r="T603" s="31" t="s">
        <v>386</v>
      </c>
      <c r="U603" s="2" t="s">
        <v>13</v>
      </c>
      <c r="V603" s="14">
        <f t="shared" si="28"/>
        <v>0.25618951384911703</v>
      </c>
      <c r="W603" s="29">
        <f t="shared" si="29"/>
        <v>0.0697059573497242</v>
      </c>
      <c r="X603" s="29">
        <f t="shared" si="30"/>
        <v>0.34929927266276384</v>
      </c>
      <c r="Y603" s="29">
        <f t="shared" si="31"/>
        <v>0.10458029855817212</v>
      </c>
      <c r="Z603" s="6">
        <v>27413.3</v>
      </c>
      <c r="AA603" s="6">
        <v>7023</v>
      </c>
      <c r="AB603" s="6">
        <v>7451.3</v>
      </c>
      <c r="AC603" s="6">
        <v>519.4</v>
      </c>
      <c r="AD603" s="6">
        <v>3945.9</v>
      </c>
      <c r="AE603" s="6">
        <v>1378.3</v>
      </c>
      <c r="AF603" s="6">
        <v>9418.6</v>
      </c>
      <c r="AG603" s="6">
        <v>985</v>
      </c>
      <c r="AH603" s="6">
        <v>2007.2</v>
      </c>
      <c r="AI603" s="6">
        <f t="shared" si="32"/>
        <v>3431.277401355122</v>
      </c>
      <c r="AJ603" s="6">
        <f t="shared" si="33"/>
        <v>794.210840972499</v>
      </c>
      <c r="AK603" s="6">
        <f t="shared" si="34"/>
        <v>530.5101634117178</v>
      </c>
      <c r="AL603" s="6">
        <f t="shared" si="35"/>
        <v>1036.6281387006775</v>
      </c>
      <c r="AM603" s="6">
        <v>2757.39651613977</v>
      </c>
      <c r="AN603" s="6">
        <v>2222.14505867841</v>
      </c>
      <c r="AO603" s="6">
        <v>3496.74798271304</v>
      </c>
      <c r="AP603" s="2" t="s">
        <v>14</v>
      </c>
      <c r="AQ603" s="2" t="s">
        <v>14</v>
      </c>
      <c r="AR603" s="2" t="s">
        <v>14</v>
      </c>
      <c r="AS603" s="2">
        <v>2012</v>
      </c>
      <c r="AT603" s="2">
        <v>2015</v>
      </c>
    </row>
    <row r="604" spans="1:46" ht="12.75">
      <c r="A604" s="2">
        <v>13177</v>
      </c>
      <c r="B604" s="2"/>
      <c r="C604" s="48" t="s">
        <v>815</v>
      </c>
      <c r="D604" s="4" t="s">
        <v>265</v>
      </c>
      <c r="E604" s="5" t="s">
        <v>353</v>
      </c>
      <c r="F604" s="5" t="s">
        <v>793</v>
      </c>
      <c r="G604" s="2">
        <v>19</v>
      </c>
      <c r="H604" s="2">
        <v>23</v>
      </c>
      <c r="I604" s="2">
        <v>20</v>
      </c>
      <c r="J604" s="2">
        <v>25</v>
      </c>
      <c r="K604" s="2">
        <v>20</v>
      </c>
      <c r="L604" s="2">
        <v>25</v>
      </c>
      <c r="M604" s="46">
        <v>-118.041583</v>
      </c>
      <c r="N604" s="46">
        <v>33.588467</v>
      </c>
      <c r="O604" s="2">
        <v>-50</v>
      </c>
      <c r="P604" s="2" t="s">
        <v>263</v>
      </c>
      <c r="Q604" s="2" t="s">
        <v>375</v>
      </c>
      <c r="R604" s="5">
        <v>2012</v>
      </c>
      <c r="S604" s="2" t="str">
        <f t="shared" si="27"/>
        <v>OC50-VC6-S1-19-23 cm-2012</v>
      </c>
      <c r="T604" s="31" t="s">
        <v>386</v>
      </c>
      <c r="U604" s="2" t="s">
        <v>13</v>
      </c>
      <c r="V604" s="14">
        <f t="shared" si="28"/>
        <v>0.36269747579328987</v>
      </c>
      <c r="W604" s="29">
        <f t="shared" si="29"/>
        <v>0.12221302955090266</v>
      </c>
      <c r="X604" s="29">
        <f t="shared" si="30"/>
        <v>0.5157078955580985</v>
      </c>
      <c r="Y604" s="29">
        <f t="shared" si="31"/>
        <v>0.22368196262001572</v>
      </c>
      <c r="Z604" s="6">
        <v>15501.9</v>
      </c>
      <c r="AA604" s="6">
        <v>5622.5</v>
      </c>
      <c r="AB604" s="6">
        <v>4713.9</v>
      </c>
      <c r="AC604" s="6">
        <v>576.1</v>
      </c>
      <c r="AD604" s="6">
        <v>1922.6</v>
      </c>
      <c r="AE604" s="6">
        <v>991.5</v>
      </c>
      <c r="AF604" s="6">
        <v>5853.4</v>
      </c>
      <c r="AG604" s="6">
        <v>1309.3</v>
      </c>
      <c r="AH604" s="6">
        <v>1998.1</v>
      </c>
      <c r="AI604" s="6">
        <f t="shared" si="32"/>
        <v>2114.4487262899756</v>
      </c>
      <c r="AJ604" s="6">
        <f t="shared" si="33"/>
        <v>529.5030278764827</v>
      </c>
      <c r="AK604" s="6">
        <f t="shared" si="34"/>
        <v>291.68710274761025</v>
      </c>
      <c r="AL604" s="6">
        <f t="shared" si="35"/>
        <v>716.951103548371</v>
      </c>
      <c r="AM604" s="6">
        <v>8890.22578398439</v>
      </c>
      <c r="AN604" s="6">
        <v>6799.47469446423</v>
      </c>
      <c r="AO604" s="6">
        <v>11528.7673009455</v>
      </c>
      <c r="AP604" s="2" t="s">
        <v>14</v>
      </c>
      <c r="AQ604" s="2" t="s">
        <v>14</v>
      </c>
      <c r="AR604" s="2" t="s">
        <v>14</v>
      </c>
      <c r="AS604" s="2">
        <v>2012</v>
      </c>
      <c r="AT604" s="2">
        <v>2015</v>
      </c>
    </row>
    <row r="605" spans="1:46" ht="12.75">
      <c r="A605" s="2">
        <v>13180</v>
      </c>
      <c r="B605" s="2"/>
      <c r="C605" s="48" t="s">
        <v>815</v>
      </c>
      <c r="D605" s="4" t="s">
        <v>265</v>
      </c>
      <c r="E605" s="5" t="s">
        <v>354</v>
      </c>
      <c r="F605" s="5" t="s">
        <v>793</v>
      </c>
      <c r="G605" s="2">
        <v>23</v>
      </c>
      <c r="H605" s="2">
        <v>24</v>
      </c>
      <c r="I605" s="2">
        <v>20</v>
      </c>
      <c r="J605" s="2">
        <v>25</v>
      </c>
      <c r="K605" s="2">
        <v>20</v>
      </c>
      <c r="L605" s="2">
        <v>25</v>
      </c>
      <c r="M605" s="46">
        <v>-118.041583</v>
      </c>
      <c r="N605" s="46">
        <v>33.588467</v>
      </c>
      <c r="O605" s="2">
        <v>-50</v>
      </c>
      <c r="P605" s="2" t="s">
        <v>263</v>
      </c>
      <c r="Q605" s="2" t="s">
        <v>375</v>
      </c>
      <c r="R605" s="5">
        <v>2015</v>
      </c>
      <c r="S605" s="2" t="str">
        <f t="shared" si="27"/>
        <v>OC50-VC6-S1-23-24 cm-2015</v>
      </c>
      <c r="T605" s="31" t="s">
        <v>386</v>
      </c>
      <c r="U605" s="2" t="s">
        <v>13</v>
      </c>
      <c r="V605" s="14">
        <f t="shared" si="28"/>
        <v>0.2057544238822099</v>
      </c>
      <c r="W605" s="14">
        <f t="shared" si="29"/>
        <v>0.0769820375245776</v>
      </c>
      <c r="X605" s="14">
        <f t="shared" si="30"/>
        <v>0.20771466314398945</v>
      </c>
      <c r="Y605" s="14">
        <f t="shared" si="31"/>
        <v>0.1073837907771925</v>
      </c>
      <c r="Z605" s="8">
        <v>7403</v>
      </c>
      <c r="AA605" s="8">
        <v>1523.2</v>
      </c>
      <c r="AB605" s="8">
        <v>3000.7</v>
      </c>
      <c r="AC605" s="8">
        <v>231</v>
      </c>
      <c r="AD605" s="8">
        <v>1892.5</v>
      </c>
      <c r="AE605" s="8">
        <v>393.1</v>
      </c>
      <c r="AF605" s="8">
        <v>3246.3</v>
      </c>
      <c r="AG605" s="8">
        <v>348.6</v>
      </c>
      <c r="AH605" s="8">
        <v>1869.3</v>
      </c>
      <c r="AI605" s="8">
        <f t="shared" si="32"/>
        <v>955.0312951372172</v>
      </c>
      <c r="AJ605" s="8">
        <f t="shared" si="33"/>
        <v>345.76579468250145</v>
      </c>
      <c r="AK605" s="8">
        <f t="shared" si="34"/>
        <v>244.54073717434332</v>
      </c>
      <c r="AL605" s="8">
        <f t="shared" si="35"/>
        <v>384.62526079281014</v>
      </c>
      <c r="AM605" s="6">
        <v>1323.19664175204</v>
      </c>
      <c r="AN605" s="6">
        <v>1015.2050233352</v>
      </c>
      <c r="AO605" s="6">
        <v>1772.33838005412</v>
      </c>
      <c r="AP605" s="2" t="s">
        <v>14</v>
      </c>
      <c r="AQ605" s="2" t="s">
        <v>14</v>
      </c>
      <c r="AR605" s="2" t="s">
        <v>14</v>
      </c>
      <c r="AS605" s="2">
        <v>2012</v>
      </c>
      <c r="AT605" s="2">
        <v>2015</v>
      </c>
    </row>
    <row r="606" spans="1:46" ht="12.75">
      <c r="A606" s="2">
        <v>13181</v>
      </c>
      <c r="B606" s="2"/>
      <c r="C606" s="48" t="s">
        <v>815</v>
      </c>
      <c r="D606" s="4" t="s">
        <v>265</v>
      </c>
      <c r="E606" s="5" t="s">
        <v>354</v>
      </c>
      <c r="F606" s="5" t="s">
        <v>793</v>
      </c>
      <c r="G606" s="2">
        <v>23</v>
      </c>
      <c r="H606" s="2">
        <v>24</v>
      </c>
      <c r="I606" s="2">
        <v>20</v>
      </c>
      <c r="J606" s="2">
        <v>25</v>
      </c>
      <c r="K606" s="2">
        <v>20</v>
      </c>
      <c r="L606" s="2">
        <v>25</v>
      </c>
      <c r="M606" s="46">
        <v>-118.041583</v>
      </c>
      <c r="N606" s="46">
        <v>33.588467</v>
      </c>
      <c r="O606" s="2">
        <v>-50</v>
      </c>
      <c r="P606" s="2" t="s">
        <v>263</v>
      </c>
      <c r="Q606" s="2" t="s">
        <v>375</v>
      </c>
      <c r="R606" s="5">
        <v>2016</v>
      </c>
      <c r="S606" s="2" t="str">
        <f t="shared" si="27"/>
        <v>OC50-VC6-S1-23-24 cm-2016</v>
      </c>
      <c r="T606" s="31" t="s">
        <v>386</v>
      </c>
      <c r="U606" s="2" t="s">
        <v>13</v>
      </c>
      <c r="V606" s="14">
        <f t="shared" si="28"/>
        <v>0.37344313110376637</v>
      </c>
      <c r="W606" s="29">
        <f t="shared" si="29"/>
        <v>0.13388190239610825</v>
      </c>
      <c r="X606" s="29">
        <f t="shared" si="30"/>
        <v>0.4305521321173281</v>
      </c>
      <c r="Y606" s="29">
        <f t="shared" si="31"/>
        <v>0.27083814846721155</v>
      </c>
      <c r="Z606" s="6">
        <v>10710.6</v>
      </c>
      <c r="AA606" s="6">
        <v>3999.8</v>
      </c>
      <c r="AB606" s="6">
        <v>3864.6</v>
      </c>
      <c r="AC606" s="6">
        <v>517.4</v>
      </c>
      <c r="AD606" s="6">
        <v>1622.8</v>
      </c>
      <c r="AE606" s="6">
        <v>698.7</v>
      </c>
      <c r="AF606" s="6">
        <v>4759.3</v>
      </c>
      <c r="AG606" s="6">
        <v>1289</v>
      </c>
      <c r="AH606" s="6">
        <v>1874.8</v>
      </c>
      <c r="AI606" s="6">
        <f t="shared" si="32"/>
        <v>1569.2767228504376</v>
      </c>
      <c r="AJ606" s="6">
        <f t="shared" si="33"/>
        <v>467.4631960742479</v>
      </c>
      <c r="AK606" s="6">
        <f t="shared" si="34"/>
        <v>247.65308299551953</v>
      </c>
      <c r="AL606" s="6">
        <f t="shared" si="35"/>
        <v>645.2208235545125</v>
      </c>
      <c r="AM606" s="6">
        <v>9758.63521812742</v>
      </c>
      <c r="AN606" s="6">
        <v>7381.63036755121</v>
      </c>
      <c r="AO606" s="6">
        <v>12784.6343143052</v>
      </c>
      <c r="AP606" s="2" t="s">
        <v>14</v>
      </c>
      <c r="AQ606" s="2" t="s">
        <v>14</v>
      </c>
      <c r="AR606" s="2" t="s">
        <v>14</v>
      </c>
      <c r="AS606" s="2">
        <v>2012</v>
      </c>
      <c r="AT606" s="2">
        <v>2015</v>
      </c>
    </row>
    <row r="607" spans="1:46" ht="12.75">
      <c r="A607" s="2">
        <v>13182</v>
      </c>
      <c r="B607" s="2"/>
      <c r="C607" s="48" t="s">
        <v>815</v>
      </c>
      <c r="D607" s="4" t="s">
        <v>265</v>
      </c>
      <c r="E607" s="5" t="s">
        <v>354</v>
      </c>
      <c r="F607" s="5" t="s">
        <v>793</v>
      </c>
      <c r="G607" s="2">
        <v>23</v>
      </c>
      <c r="H607" s="2">
        <v>24</v>
      </c>
      <c r="I607" s="2">
        <v>20</v>
      </c>
      <c r="J607" s="2">
        <v>25</v>
      </c>
      <c r="K607" s="2">
        <v>20</v>
      </c>
      <c r="L607" s="2">
        <v>25</v>
      </c>
      <c r="M607" s="46">
        <v>-118.041583</v>
      </c>
      <c r="N607" s="46">
        <v>33.588467</v>
      </c>
      <c r="O607" s="2">
        <v>-50</v>
      </c>
      <c r="P607" s="2" t="s">
        <v>263</v>
      </c>
      <c r="Q607" s="2" t="s">
        <v>375</v>
      </c>
      <c r="R607" s="5">
        <v>2017</v>
      </c>
      <c r="S607" s="2" t="str">
        <f t="shared" si="27"/>
        <v>OC50-VC6-S1-23-24 cm-2017</v>
      </c>
      <c r="T607" s="31" t="s">
        <v>386</v>
      </c>
      <c r="U607" s="2" t="s">
        <v>13</v>
      </c>
      <c r="V607" s="14">
        <f t="shared" si="28"/>
        <v>0.16347941882862102</v>
      </c>
      <c r="W607" s="29">
        <f t="shared" si="29"/>
        <v>0.060221931108884956</v>
      </c>
      <c r="X607" s="29">
        <f t="shared" si="30"/>
        <v>0.2237012987012987</v>
      </c>
      <c r="Y607" s="29">
        <f t="shared" si="31"/>
        <v>0.07604804591580132</v>
      </c>
      <c r="Z607" s="6">
        <v>21026.5</v>
      </c>
      <c r="AA607" s="6">
        <v>3437.4</v>
      </c>
      <c r="AB607" s="6">
        <v>5190.8</v>
      </c>
      <c r="AC607" s="6">
        <v>312.6</v>
      </c>
      <c r="AD607" s="6">
        <v>3388</v>
      </c>
      <c r="AE607" s="6">
        <v>757.9</v>
      </c>
      <c r="AF607" s="6">
        <v>6760.2</v>
      </c>
      <c r="AG607" s="6">
        <v>514.1</v>
      </c>
      <c r="AH607" s="6">
        <v>1908.8</v>
      </c>
      <c r="AI607" s="6">
        <f t="shared" si="32"/>
        <v>2563.2753562447615</v>
      </c>
      <c r="AJ607" s="6">
        <f t="shared" si="33"/>
        <v>576.6345347862532</v>
      </c>
      <c r="AK607" s="6">
        <f t="shared" si="34"/>
        <v>434.3985750209556</v>
      </c>
      <c r="AL607" s="6">
        <f t="shared" si="35"/>
        <v>762.1856663872591</v>
      </c>
      <c r="AM607" s="6">
        <v>600.020481876756</v>
      </c>
      <c r="AN607" s="6">
        <v>418.368353989605</v>
      </c>
      <c r="AO607" s="6">
        <v>854.655485235861</v>
      </c>
      <c r="AP607" s="2" t="s">
        <v>14</v>
      </c>
      <c r="AQ607" s="2" t="s">
        <v>14</v>
      </c>
      <c r="AR607" s="2" t="s">
        <v>14</v>
      </c>
      <c r="AS607" s="2">
        <v>2012</v>
      </c>
      <c r="AT607" s="2">
        <v>2015</v>
      </c>
    </row>
    <row r="608" spans="1:46" ht="12.75">
      <c r="A608" s="2">
        <v>13183</v>
      </c>
      <c r="B608" s="2"/>
      <c r="C608" s="48" t="s">
        <v>815</v>
      </c>
      <c r="D608" s="4" t="s">
        <v>265</v>
      </c>
      <c r="E608" s="5" t="s">
        <v>354</v>
      </c>
      <c r="F608" s="5" t="s">
        <v>793</v>
      </c>
      <c r="G608" s="2">
        <v>23</v>
      </c>
      <c r="H608" s="2">
        <v>24</v>
      </c>
      <c r="I608" s="2">
        <v>20</v>
      </c>
      <c r="J608" s="2">
        <v>25</v>
      </c>
      <c r="K608" s="2">
        <v>20</v>
      </c>
      <c r="L608" s="2">
        <v>25</v>
      </c>
      <c r="M608" s="46">
        <v>-118.041583</v>
      </c>
      <c r="N608" s="46">
        <v>33.588467</v>
      </c>
      <c r="O608" s="2">
        <v>-50</v>
      </c>
      <c r="P608" s="2" t="s">
        <v>263</v>
      </c>
      <c r="Q608" s="2" t="s">
        <v>375</v>
      </c>
      <c r="R608" s="5">
        <v>2018</v>
      </c>
      <c r="S608" s="2" t="str">
        <f t="shared" si="27"/>
        <v>OC50-VC6-S1-23-24 cm-2018</v>
      </c>
      <c r="T608" s="31" t="s">
        <v>386</v>
      </c>
      <c r="U608" s="2" t="s">
        <v>13</v>
      </c>
      <c r="V608" s="14">
        <f t="shared" si="28"/>
        <v>0.31895601029285625</v>
      </c>
      <c r="W608" s="29">
        <f t="shared" si="29"/>
        <v>0.11376498509097548</v>
      </c>
      <c r="X608" s="29">
        <f t="shared" si="30"/>
        <v>0.39545741324921135</v>
      </c>
      <c r="Y608" s="29">
        <f t="shared" si="31"/>
        <v>0.18765221626887482</v>
      </c>
      <c r="Z608" s="6">
        <v>8977.1</v>
      </c>
      <c r="AA608" s="6">
        <v>2863.3</v>
      </c>
      <c r="AB608" s="6">
        <v>3286.6</v>
      </c>
      <c r="AC608" s="6">
        <v>373.9</v>
      </c>
      <c r="AD608" s="6">
        <v>1585</v>
      </c>
      <c r="AE608" s="6">
        <v>626.8</v>
      </c>
      <c r="AF608" s="6">
        <v>4106</v>
      </c>
      <c r="AG608" s="6">
        <v>770.5</v>
      </c>
      <c r="AH608" s="6">
        <v>1873.2</v>
      </c>
      <c r="AI608" s="6">
        <f t="shared" si="32"/>
        <v>1264.189622037156</v>
      </c>
      <c r="AJ608" s="6">
        <f t="shared" si="33"/>
        <v>390.8285287209054</v>
      </c>
      <c r="AK608" s="6">
        <f t="shared" si="34"/>
        <v>236.15203929105277</v>
      </c>
      <c r="AL608" s="6">
        <f t="shared" si="35"/>
        <v>520.6598334401025</v>
      </c>
      <c r="AM608" s="6">
        <v>5763.12624223856</v>
      </c>
      <c r="AN608" s="6">
        <v>4571.96189641504</v>
      </c>
      <c r="AO608" s="6">
        <v>7288.78763977265</v>
      </c>
      <c r="AP608" s="2" t="s">
        <v>14</v>
      </c>
      <c r="AQ608" s="2" t="s">
        <v>14</v>
      </c>
      <c r="AR608" s="2" t="s">
        <v>14</v>
      </c>
      <c r="AS608" s="2">
        <v>2012</v>
      </c>
      <c r="AT608" s="2">
        <v>2015</v>
      </c>
    </row>
    <row r="609" spans="1:46" ht="12.75">
      <c r="A609" s="2">
        <v>13185</v>
      </c>
      <c r="B609" s="2"/>
      <c r="C609" s="48" t="s">
        <v>815</v>
      </c>
      <c r="D609" s="4" t="s">
        <v>265</v>
      </c>
      <c r="E609" s="5" t="s">
        <v>355</v>
      </c>
      <c r="F609" s="5" t="s">
        <v>793</v>
      </c>
      <c r="G609" s="2">
        <v>24</v>
      </c>
      <c r="H609" s="2">
        <v>29</v>
      </c>
      <c r="I609" s="2">
        <v>25</v>
      </c>
      <c r="J609" s="2">
        <v>30</v>
      </c>
      <c r="K609" s="2">
        <v>25</v>
      </c>
      <c r="L609" s="2">
        <v>30</v>
      </c>
      <c r="M609" s="46">
        <v>-118.041583</v>
      </c>
      <c r="N609" s="46">
        <v>33.588467</v>
      </c>
      <c r="O609" s="2">
        <v>-50</v>
      </c>
      <c r="P609" s="2" t="s">
        <v>263</v>
      </c>
      <c r="Q609" s="2" t="s">
        <v>375</v>
      </c>
      <c r="R609" s="5">
        <v>2020</v>
      </c>
      <c r="S609" s="2" t="str">
        <f t="shared" si="27"/>
        <v>OC50-VC6-S1-24-29 cm-2020</v>
      </c>
      <c r="T609" s="31" t="s">
        <v>386</v>
      </c>
      <c r="U609" s="2" t="s">
        <v>13</v>
      </c>
      <c r="V609" s="14">
        <f t="shared" si="28"/>
        <v>0.31046743741162774</v>
      </c>
      <c r="W609" s="29">
        <f t="shared" si="29"/>
        <v>0.0851449901496561</v>
      </c>
      <c r="X609" s="29">
        <f t="shared" si="30"/>
        <v>0.2873314750554639</v>
      </c>
      <c r="Y609" s="29">
        <f t="shared" si="31"/>
        <v>0.16842816087441306</v>
      </c>
      <c r="Z609" s="6">
        <v>14427.6</v>
      </c>
      <c r="AA609" s="6">
        <v>4479.3</v>
      </c>
      <c r="AB609" s="6">
        <v>5786.6</v>
      </c>
      <c r="AC609" s="6">
        <v>492.7</v>
      </c>
      <c r="AD609" s="6">
        <v>3515.8</v>
      </c>
      <c r="AE609" s="6">
        <v>1010.2</v>
      </c>
      <c r="AF609" s="6">
        <v>6367.7</v>
      </c>
      <c r="AG609" s="6">
        <v>1072.5</v>
      </c>
      <c r="AH609" s="6">
        <v>2019.7</v>
      </c>
      <c r="AI609" s="6">
        <f t="shared" si="32"/>
        <v>1872.2483537158987</v>
      </c>
      <c r="AJ609" s="6">
        <f t="shared" si="33"/>
        <v>621.8052185968213</v>
      </c>
      <c r="AK609" s="6">
        <f t="shared" si="34"/>
        <v>448.1853740654553</v>
      </c>
      <c r="AL609" s="6">
        <f t="shared" si="35"/>
        <v>736.7628855770658</v>
      </c>
      <c r="AM609" s="6">
        <v>5238.50168877025</v>
      </c>
      <c r="AN609" s="6">
        <v>4160.20146375251</v>
      </c>
      <c r="AO609" s="6">
        <v>6602.63289785752</v>
      </c>
      <c r="AP609" s="2" t="s">
        <v>14</v>
      </c>
      <c r="AQ609" s="2" t="s">
        <v>14</v>
      </c>
      <c r="AR609" s="2" t="s">
        <v>14</v>
      </c>
      <c r="AS609" s="2">
        <v>2012</v>
      </c>
      <c r="AT609" s="2">
        <v>2015</v>
      </c>
    </row>
    <row r="610" spans="1:46" ht="12.75">
      <c r="A610" s="2">
        <v>13186</v>
      </c>
      <c r="B610" s="2"/>
      <c r="C610" s="48" t="s">
        <v>815</v>
      </c>
      <c r="D610" s="4" t="s">
        <v>265</v>
      </c>
      <c r="E610" s="5" t="s">
        <v>355</v>
      </c>
      <c r="F610" s="5" t="s">
        <v>793</v>
      </c>
      <c r="G610" s="2">
        <v>24</v>
      </c>
      <c r="H610" s="2">
        <v>29</v>
      </c>
      <c r="I610" s="2">
        <v>25</v>
      </c>
      <c r="J610" s="2">
        <v>30</v>
      </c>
      <c r="K610" s="2">
        <v>25</v>
      </c>
      <c r="L610" s="2">
        <v>30</v>
      </c>
      <c r="M610" s="46">
        <v>-118.041583</v>
      </c>
      <c r="N610" s="46">
        <v>33.588467</v>
      </c>
      <c r="O610" s="2">
        <v>-50</v>
      </c>
      <c r="P610" s="2" t="s">
        <v>263</v>
      </c>
      <c r="Q610" s="2" t="s">
        <v>375</v>
      </c>
      <c r="R610" s="5">
        <v>2021</v>
      </c>
      <c r="S610" s="2" t="str">
        <f t="shared" si="27"/>
        <v>OC50-VC6-S1-24-29 cm-2021</v>
      </c>
      <c r="T610" s="31" t="s">
        <v>386</v>
      </c>
      <c r="U610" s="2" t="s">
        <v>13</v>
      </c>
      <c r="V610" s="14">
        <f t="shared" si="28"/>
        <v>0.35837227105937014</v>
      </c>
      <c r="W610" s="29">
        <f t="shared" si="29"/>
        <v>0.1328371126882465</v>
      </c>
      <c r="X610" s="29">
        <f t="shared" si="30"/>
        <v>0.45565225662243786</v>
      </c>
      <c r="Y610" s="29">
        <f t="shared" si="31"/>
        <v>0.2644880104728759</v>
      </c>
      <c r="Z610" s="6">
        <v>15152.4</v>
      </c>
      <c r="AA610" s="6">
        <v>5430.2</v>
      </c>
      <c r="AB610" s="6">
        <v>5777</v>
      </c>
      <c r="AC610" s="6">
        <v>767.4</v>
      </c>
      <c r="AD610" s="6">
        <v>2102.7</v>
      </c>
      <c r="AE610" s="6">
        <v>958.1</v>
      </c>
      <c r="AF610" s="6">
        <v>6263.8</v>
      </c>
      <c r="AG610" s="6">
        <v>1656.7</v>
      </c>
      <c r="AH610" s="6">
        <v>4943.4</v>
      </c>
      <c r="AI610" s="6">
        <f t="shared" si="32"/>
        <v>832.7305093660234</v>
      </c>
      <c r="AJ610" s="6">
        <f t="shared" si="33"/>
        <v>264.7732329975321</v>
      </c>
      <c r="AK610" s="6">
        <f t="shared" si="34"/>
        <v>123.83379860015373</v>
      </c>
      <c r="AL610" s="6">
        <f t="shared" si="35"/>
        <v>320.44746530727843</v>
      </c>
      <c r="AM610" s="6">
        <v>8469.66815050043</v>
      </c>
      <c r="AN610" s="6">
        <v>6519.88945027658</v>
      </c>
      <c r="AO610" s="6">
        <v>10936.9966313787</v>
      </c>
      <c r="AP610" s="2" t="s">
        <v>14</v>
      </c>
      <c r="AQ610" s="2" t="s">
        <v>14</v>
      </c>
      <c r="AR610" s="2" t="s">
        <v>14</v>
      </c>
      <c r="AS610" s="2">
        <v>2012</v>
      </c>
      <c r="AT610" s="2">
        <v>2015</v>
      </c>
    </row>
    <row r="611" spans="1:46" ht="12.75">
      <c r="A611" s="2">
        <v>13187</v>
      </c>
      <c r="B611" s="2" t="s">
        <v>29</v>
      </c>
      <c r="C611" s="48" t="s">
        <v>815</v>
      </c>
      <c r="D611" s="4" t="s">
        <v>265</v>
      </c>
      <c r="E611" s="5" t="s">
        <v>355</v>
      </c>
      <c r="F611" s="5" t="s">
        <v>793</v>
      </c>
      <c r="G611" s="2">
        <v>24</v>
      </c>
      <c r="H611" s="2">
        <v>29</v>
      </c>
      <c r="I611" s="2">
        <v>25</v>
      </c>
      <c r="J611" s="2">
        <v>30</v>
      </c>
      <c r="K611" s="2">
        <v>25</v>
      </c>
      <c r="L611" s="2">
        <v>30</v>
      </c>
      <c r="M611" s="46">
        <v>-118.041583</v>
      </c>
      <c r="N611" s="46">
        <v>33.588467</v>
      </c>
      <c r="O611" s="2">
        <v>-50</v>
      </c>
      <c r="P611" s="2" t="s">
        <v>263</v>
      </c>
      <c r="Q611" s="2" t="s">
        <v>375</v>
      </c>
      <c r="R611" s="5">
        <v>2022</v>
      </c>
      <c r="S611" s="2" t="str">
        <f t="shared" si="27"/>
        <v>OC50-VC6-S1-24-29 cm-2022</v>
      </c>
      <c r="T611" s="31" t="s">
        <v>386</v>
      </c>
      <c r="U611" s="2" t="s">
        <v>13</v>
      </c>
      <c r="V611" s="14">
        <f t="shared" si="28"/>
        <v>0.051663747810858134</v>
      </c>
      <c r="W611" s="29">
        <f t="shared" si="29"/>
        <v>0.01819972350055868</v>
      </c>
      <c r="X611" s="29">
        <f t="shared" si="30"/>
        <v>0.014149421579020141</v>
      </c>
      <c r="Y611" s="29">
        <f t="shared" si="31"/>
        <v>0.12912925454165797</v>
      </c>
      <c r="Z611" s="6">
        <v>4339.6</v>
      </c>
      <c r="AA611" s="6">
        <v>224.2</v>
      </c>
      <c r="AB611" s="6">
        <v>5280.3</v>
      </c>
      <c r="AC611" s="6">
        <v>96.1</v>
      </c>
      <c r="AD611" s="6">
        <v>4339.4</v>
      </c>
      <c r="AE611" s="6">
        <v>61.4</v>
      </c>
      <c r="AF611" s="6">
        <v>2394.5</v>
      </c>
      <c r="AG611" s="6">
        <v>309.2</v>
      </c>
      <c r="AH611" s="6">
        <v>2766.7</v>
      </c>
      <c r="AI611" s="6">
        <f t="shared" si="32"/>
        <v>329.9092782014675</v>
      </c>
      <c r="AJ611" s="6">
        <f t="shared" si="33"/>
        <v>388.6507391477212</v>
      </c>
      <c r="AK611" s="6">
        <f t="shared" si="34"/>
        <v>318.1262876350887</v>
      </c>
      <c r="AL611" s="6">
        <f t="shared" si="35"/>
        <v>195.44583800195178</v>
      </c>
      <c r="AM611" s="6" t="s">
        <v>14</v>
      </c>
      <c r="AN611" s="6" t="s">
        <v>14</v>
      </c>
      <c r="AO611" s="6" t="s">
        <v>14</v>
      </c>
      <c r="AP611" s="2" t="s">
        <v>14</v>
      </c>
      <c r="AQ611" s="2" t="s">
        <v>14</v>
      </c>
      <c r="AR611" s="2" t="s">
        <v>14</v>
      </c>
      <c r="AS611" s="2">
        <v>2012</v>
      </c>
      <c r="AT611" s="2">
        <v>2015</v>
      </c>
    </row>
    <row r="612" spans="1:46" ht="12.75">
      <c r="A612" s="2">
        <v>13188</v>
      </c>
      <c r="B612" s="2"/>
      <c r="C612" s="48" t="s">
        <v>815</v>
      </c>
      <c r="D612" s="4" t="s">
        <v>265</v>
      </c>
      <c r="E612" s="5" t="s">
        <v>355</v>
      </c>
      <c r="F612" s="5" t="s">
        <v>793</v>
      </c>
      <c r="G612" s="2">
        <v>24</v>
      </c>
      <c r="H612" s="2">
        <v>29</v>
      </c>
      <c r="I612" s="2">
        <v>25</v>
      </c>
      <c r="J612" s="2">
        <v>30</v>
      </c>
      <c r="K612" s="2">
        <v>25</v>
      </c>
      <c r="L612" s="2">
        <v>30</v>
      </c>
      <c r="M612" s="46">
        <v>-118.041583</v>
      </c>
      <c r="N612" s="46">
        <v>33.588467</v>
      </c>
      <c r="O612" s="2">
        <v>-50</v>
      </c>
      <c r="P612" s="2" t="s">
        <v>263</v>
      </c>
      <c r="Q612" s="2" t="s">
        <v>375</v>
      </c>
      <c r="R612" s="5">
        <v>2023</v>
      </c>
      <c r="S612" s="2" t="str">
        <f t="shared" si="27"/>
        <v>OC50-VC6-S1-24-29 cm-2023</v>
      </c>
      <c r="T612" s="31" t="s">
        <v>386</v>
      </c>
      <c r="U612" s="2" t="s">
        <v>13</v>
      </c>
      <c r="V612" s="14">
        <f t="shared" si="28"/>
        <v>0.20834019549906516</v>
      </c>
      <c r="W612" s="29">
        <f t="shared" si="29"/>
        <v>0.0629977460555973</v>
      </c>
      <c r="X612" s="29">
        <f t="shared" si="30"/>
        <v>0.3045523063008743</v>
      </c>
      <c r="Y612" s="29">
        <f t="shared" si="31"/>
        <v>0.08841750138082372</v>
      </c>
      <c r="Z612" s="6">
        <v>20644.6</v>
      </c>
      <c r="AA612" s="6">
        <v>4301.1</v>
      </c>
      <c r="AB612" s="6">
        <v>5324</v>
      </c>
      <c r="AC612" s="6">
        <v>335.4</v>
      </c>
      <c r="AD612" s="6">
        <v>3317</v>
      </c>
      <c r="AE612" s="6">
        <v>1010.2</v>
      </c>
      <c r="AF612" s="6">
        <v>6698.9</v>
      </c>
      <c r="AG612" s="6">
        <v>592.3</v>
      </c>
      <c r="AH612" s="6">
        <v>2077.1</v>
      </c>
      <c r="AI612" s="6">
        <f t="shared" si="32"/>
        <v>2401.973905926532</v>
      </c>
      <c r="AJ612" s="6">
        <f t="shared" si="33"/>
        <v>544.9328390544509</v>
      </c>
      <c r="AK612" s="6">
        <f t="shared" si="34"/>
        <v>416.65784025805215</v>
      </c>
      <c r="AL612" s="6">
        <f t="shared" si="35"/>
        <v>702.0557508064128</v>
      </c>
      <c r="AM612" s="6">
        <v>1366.07001705631</v>
      </c>
      <c r="AN612" s="6">
        <v>1053.25410226199</v>
      </c>
      <c r="AO612" s="6">
        <v>1818.03265546475</v>
      </c>
      <c r="AP612" s="2" t="s">
        <v>14</v>
      </c>
      <c r="AQ612" s="2" t="s">
        <v>14</v>
      </c>
      <c r="AR612" s="2" t="s">
        <v>14</v>
      </c>
      <c r="AS612" s="2">
        <v>2012</v>
      </c>
      <c r="AT612" s="2">
        <v>2015</v>
      </c>
    </row>
    <row r="613" spans="1:46" ht="12.75">
      <c r="A613" s="2">
        <v>13189</v>
      </c>
      <c r="B613" s="2"/>
      <c r="C613" s="48" t="s">
        <v>815</v>
      </c>
      <c r="D613" s="4" t="s">
        <v>265</v>
      </c>
      <c r="E613" s="5" t="s">
        <v>355</v>
      </c>
      <c r="F613" s="5" t="s">
        <v>793</v>
      </c>
      <c r="G613" s="2">
        <v>24</v>
      </c>
      <c r="H613" s="2">
        <v>29</v>
      </c>
      <c r="I613" s="2">
        <v>25</v>
      </c>
      <c r="J613" s="2">
        <v>30</v>
      </c>
      <c r="K613" s="2">
        <v>25</v>
      </c>
      <c r="L613" s="2">
        <v>30</v>
      </c>
      <c r="M613" s="46">
        <v>-118.041583</v>
      </c>
      <c r="N613" s="46">
        <v>33.588467</v>
      </c>
      <c r="O613" s="2">
        <v>-50</v>
      </c>
      <c r="P613" s="2" t="s">
        <v>263</v>
      </c>
      <c r="Q613" s="2" t="s">
        <v>375</v>
      </c>
      <c r="R613" s="5">
        <v>2024</v>
      </c>
      <c r="S613" s="2" t="str">
        <f t="shared" si="27"/>
        <v>OC50-VC6-S1-24-29 cm-2024</v>
      </c>
      <c r="T613" s="31" t="s">
        <v>386</v>
      </c>
      <c r="U613" s="2" t="s">
        <v>13</v>
      </c>
      <c r="V613" s="14">
        <f t="shared" si="28"/>
        <v>0.2979173505489295</v>
      </c>
      <c r="W613" s="14">
        <f t="shared" si="29"/>
        <v>0.10630463321699593</v>
      </c>
      <c r="X613" s="14">
        <f t="shared" si="30"/>
        <v>0.32353322108535165</v>
      </c>
      <c r="Y613" s="14">
        <f t="shared" si="31"/>
        <v>0.19871463820508406</v>
      </c>
      <c r="Z613" s="8">
        <v>8225.1</v>
      </c>
      <c r="AA613" s="8">
        <v>2450.4</v>
      </c>
      <c r="AB613" s="8">
        <v>3123.1</v>
      </c>
      <c r="AC613" s="8">
        <v>332</v>
      </c>
      <c r="AD613" s="8">
        <v>1544.2</v>
      </c>
      <c r="AE613" s="8">
        <v>499.6</v>
      </c>
      <c r="AF613" s="8">
        <v>3485.4</v>
      </c>
      <c r="AG613" s="8">
        <v>692.6</v>
      </c>
      <c r="AH613" s="8">
        <v>2520.8</v>
      </c>
      <c r="AI613" s="8">
        <f t="shared" si="32"/>
        <v>846.9930180894954</v>
      </c>
      <c r="AJ613" s="8">
        <f t="shared" si="33"/>
        <v>274.1272611869248</v>
      </c>
      <c r="AK613" s="8">
        <f t="shared" si="34"/>
        <v>162.1548714693748</v>
      </c>
      <c r="AL613" s="8">
        <f t="shared" si="35"/>
        <v>331.48206918438586</v>
      </c>
      <c r="AM613" s="6">
        <v>4590.33408703763</v>
      </c>
      <c r="AN613" s="6">
        <v>3681.204360131</v>
      </c>
      <c r="AO613" s="6">
        <v>5807.90895789042</v>
      </c>
      <c r="AP613" s="2" t="s">
        <v>14</v>
      </c>
      <c r="AQ613" s="2" t="s">
        <v>14</v>
      </c>
      <c r="AR613" s="2" t="s">
        <v>14</v>
      </c>
      <c r="AS613" s="2">
        <v>2012</v>
      </c>
      <c r="AT613" s="2">
        <v>2015</v>
      </c>
    </row>
    <row r="614" spans="1:46" ht="12.75">
      <c r="A614" s="2">
        <v>13190</v>
      </c>
      <c r="B614" s="2"/>
      <c r="C614" s="48" t="s">
        <v>815</v>
      </c>
      <c r="D614" s="4" t="s">
        <v>265</v>
      </c>
      <c r="E614" s="5" t="s">
        <v>355</v>
      </c>
      <c r="F614" s="5" t="s">
        <v>793</v>
      </c>
      <c r="G614" s="2">
        <v>24</v>
      </c>
      <c r="H614" s="2">
        <v>29</v>
      </c>
      <c r="I614" s="2">
        <v>25</v>
      </c>
      <c r="J614" s="2">
        <v>30</v>
      </c>
      <c r="K614" s="2">
        <v>25</v>
      </c>
      <c r="L614" s="2">
        <v>30</v>
      </c>
      <c r="M614" s="46">
        <v>-118.041583</v>
      </c>
      <c r="N614" s="46">
        <v>33.588467</v>
      </c>
      <c r="O614" s="2">
        <v>-50</v>
      </c>
      <c r="P614" s="2" t="s">
        <v>263</v>
      </c>
      <c r="Q614" s="2" t="s">
        <v>375</v>
      </c>
      <c r="R614" s="5">
        <v>2025</v>
      </c>
      <c r="S614" s="2" t="str">
        <f t="shared" si="27"/>
        <v>OC50-VC6-S1-24-29 cm-2025</v>
      </c>
      <c r="T614" s="31" t="s">
        <v>386</v>
      </c>
      <c r="U614" s="2" t="s">
        <v>13</v>
      </c>
      <c r="V614" s="14">
        <f t="shared" si="28"/>
        <v>0.17859835310313682</v>
      </c>
      <c r="W614" s="29">
        <f t="shared" si="29"/>
        <v>0.05505894746626594</v>
      </c>
      <c r="X614" s="29">
        <f t="shared" si="30"/>
        <v>0.28153459063481107</v>
      </c>
      <c r="Y614" s="29">
        <f t="shared" si="31"/>
        <v>0.08118638943938733</v>
      </c>
      <c r="Z614" s="6">
        <v>27457.7</v>
      </c>
      <c r="AA614" s="6">
        <v>4903.9</v>
      </c>
      <c r="AB614" s="6">
        <v>6454.9</v>
      </c>
      <c r="AC614" s="6">
        <v>355.4</v>
      </c>
      <c r="AD614" s="6">
        <v>4491.1</v>
      </c>
      <c r="AE614" s="6">
        <v>1264.4</v>
      </c>
      <c r="AF614" s="6">
        <v>8931.3</v>
      </c>
      <c r="AG614" s="6">
        <v>725.1</v>
      </c>
      <c r="AH614" s="6">
        <v>2219.6</v>
      </c>
      <c r="AI614" s="6">
        <f t="shared" si="32"/>
        <v>2915.984862137322</v>
      </c>
      <c r="AJ614" s="6">
        <f t="shared" si="33"/>
        <v>613.6511083078032</v>
      </c>
      <c r="AK614" s="6">
        <f t="shared" si="34"/>
        <v>518.6069562083259</v>
      </c>
      <c r="AL614" s="6">
        <f t="shared" si="35"/>
        <v>870.102721211029</v>
      </c>
      <c r="AM614" s="6">
        <v>824.300606608728</v>
      </c>
      <c r="AN614" s="6">
        <v>594.294737461382</v>
      </c>
      <c r="AO614" s="6">
        <v>1146.32334718965</v>
      </c>
      <c r="AP614" s="2" t="s">
        <v>14</v>
      </c>
      <c r="AQ614" s="2" t="s">
        <v>14</v>
      </c>
      <c r="AR614" s="2" t="s">
        <v>14</v>
      </c>
      <c r="AS614" s="2">
        <v>2012</v>
      </c>
      <c r="AT614" s="2">
        <v>2015</v>
      </c>
    </row>
    <row r="615" spans="1:46" ht="12.75">
      <c r="A615" s="2">
        <v>13191</v>
      </c>
      <c r="B615" s="2"/>
      <c r="C615" s="48" t="s">
        <v>815</v>
      </c>
      <c r="D615" s="4" t="s">
        <v>265</v>
      </c>
      <c r="E615" s="5" t="s">
        <v>355</v>
      </c>
      <c r="F615" s="5" t="s">
        <v>793</v>
      </c>
      <c r="G615" s="2">
        <v>24</v>
      </c>
      <c r="H615" s="2">
        <v>29</v>
      </c>
      <c r="I615" s="2">
        <v>25</v>
      </c>
      <c r="J615" s="2">
        <v>30</v>
      </c>
      <c r="K615" s="2">
        <v>25</v>
      </c>
      <c r="L615" s="2">
        <v>30</v>
      </c>
      <c r="M615" s="46">
        <v>-118.041583</v>
      </c>
      <c r="N615" s="46">
        <v>33.588467</v>
      </c>
      <c r="O615" s="2">
        <v>-50</v>
      </c>
      <c r="P615" s="2" t="s">
        <v>263</v>
      </c>
      <c r="Q615" s="2" t="s">
        <v>375</v>
      </c>
      <c r="R615" s="5">
        <v>2026</v>
      </c>
      <c r="S615" s="2" t="str">
        <f t="shared" si="27"/>
        <v>OC50-VC6-S1-24-29 cm-2026</v>
      </c>
      <c r="T615" s="31" t="s">
        <v>386</v>
      </c>
      <c r="U615" s="2" t="s">
        <v>13</v>
      </c>
      <c r="V615" s="14">
        <f t="shared" si="28"/>
        <v>0.31869435868018653</v>
      </c>
      <c r="W615" s="29">
        <f t="shared" si="29"/>
        <v>0.100728675525075</v>
      </c>
      <c r="X615" s="29">
        <f t="shared" si="30"/>
        <v>0.4558849715099714</v>
      </c>
      <c r="Y615" s="29">
        <f t="shared" si="31"/>
        <v>0.20267335271008335</v>
      </c>
      <c r="Z615" s="6">
        <v>17781.3</v>
      </c>
      <c r="AA615" s="6">
        <v>5666.8</v>
      </c>
      <c r="AB615" s="6">
        <v>4899.3</v>
      </c>
      <c r="AC615" s="6">
        <v>493.5</v>
      </c>
      <c r="AD615" s="6">
        <v>2246.4</v>
      </c>
      <c r="AE615" s="6">
        <v>1024.1</v>
      </c>
      <c r="AF615" s="6">
        <v>6261.8</v>
      </c>
      <c r="AG615" s="6">
        <v>1269.1</v>
      </c>
      <c r="AH615" s="6">
        <v>1907.2</v>
      </c>
      <c r="AI615" s="6">
        <f t="shared" si="32"/>
        <v>2458.9031040268455</v>
      </c>
      <c r="AJ615" s="6">
        <f t="shared" si="33"/>
        <v>565.5201342281879</v>
      </c>
      <c r="AK615" s="6">
        <f t="shared" si="34"/>
        <v>342.9635067114094</v>
      </c>
      <c r="AL615" s="6">
        <f t="shared" si="35"/>
        <v>789.7336409395972</v>
      </c>
      <c r="AM615" s="6">
        <v>5763.12624223856</v>
      </c>
      <c r="AN615" s="6">
        <v>4571.96189641504</v>
      </c>
      <c r="AO615" s="6">
        <v>7288.78763977265</v>
      </c>
      <c r="AP615" s="2" t="s">
        <v>14</v>
      </c>
      <c r="AQ615" s="2" t="s">
        <v>14</v>
      </c>
      <c r="AR615" s="2" t="s">
        <v>14</v>
      </c>
      <c r="AS615" s="2">
        <v>2012</v>
      </c>
      <c r="AT615" s="2">
        <v>2015</v>
      </c>
    </row>
    <row r="616" spans="1:46" ht="12.75">
      <c r="A616" s="2">
        <v>13192</v>
      </c>
      <c r="B616" s="2"/>
      <c r="C616" s="48" t="s">
        <v>815</v>
      </c>
      <c r="D616" s="4" t="s">
        <v>265</v>
      </c>
      <c r="E616" s="5" t="s">
        <v>355</v>
      </c>
      <c r="F616" s="5" t="s">
        <v>793</v>
      </c>
      <c r="G616" s="2">
        <v>24</v>
      </c>
      <c r="H616" s="2">
        <v>29</v>
      </c>
      <c r="I616" s="2">
        <v>25</v>
      </c>
      <c r="J616" s="2">
        <v>30</v>
      </c>
      <c r="K616" s="2">
        <v>25</v>
      </c>
      <c r="L616" s="2">
        <v>30</v>
      </c>
      <c r="M616" s="46">
        <v>-118.041583</v>
      </c>
      <c r="N616" s="46">
        <v>33.588467</v>
      </c>
      <c r="O616" s="2">
        <v>-50</v>
      </c>
      <c r="P616" s="2" t="s">
        <v>263</v>
      </c>
      <c r="Q616" s="2" t="s">
        <v>375</v>
      </c>
      <c r="R616" s="5">
        <v>2027</v>
      </c>
      <c r="S616" s="2" t="str">
        <f t="shared" si="27"/>
        <v>OC50-VC6-S1-24-29 cm-2027</v>
      </c>
      <c r="T616" s="31" t="s">
        <v>386</v>
      </c>
      <c r="U616" s="2" t="s">
        <v>13</v>
      </c>
      <c r="V616" s="14">
        <f t="shared" si="28"/>
        <v>0.2705947104660931</v>
      </c>
      <c r="W616" s="29">
        <f t="shared" si="29"/>
        <v>0.08480480217324629</v>
      </c>
      <c r="X616" s="29">
        <f t="shared" si="30"/>
        <v>0.4464883710261938</v>
      </c>
      <c r="Y616" s="29">
        <f t="shared" si="31"/>
        <v>0.13436752591017803</v>
      </c>
      <c r="Z616" s="6">
        <v>17260.5</v>
      </c>
      <c r="AA616" s="6">
        <v>4670.6</v>
      </c>
      <c r="AB616" s="6">
        <v>4564.6</v>
      </c>
      <c r="AC616" s="6">
        <v>387.1</v>
      </c>
      <c r="AD616" s="6">
        <v>2179.9</v>
      </c>
      <c r="AE616" s="6">
        <v>973.3</v>
      </c>
      <c r="AF616" s="6">
        <v>6020.8</v>
      </c>
      <c r="AG616" s="6">
        <v>809</v>
      </c>
      <c r="AH616" s="6">
        <v>1826</v>
      </c>
      <c r="AI616" s="6">
        <f t="shared" si="32"/>
        <v>2402.0920043811607</v>
      </c>
      <c r="AJ616" s="6">
        <f t="shared" si="33"/>
        <v>542.3548740416211</v>
      </c>
      <c r="AK616" s="6">
        <f t="shared" si="34"/>
        <v>345.3669222343921</v>
      </c>
      <c r="AL616" s="6">
        <f t="shared" si="35"/>
        <v>748.0613362541073</v>
      </c>
      <c r="AM616" s="6">
        <v>3340.33492686213</v>
      </c>
      <c r="AN616" s="6">
        <v>2689.26989787842</v>
      </c>
      <c r="AO616" s="6">
        <v>4237.50077287011</v>
      </c>
      <c r="AP616" s="2" t="s">
        <v>14</v>
      </c>
      <c r="AQ616" s="2" t="s">
        <v>14</v>
      </c>
      <c r="AR616" s="2" t="s">
        <v>14</v>
      </c>
      <c r="AS616" s="2">
        <v>2012</v>
      </c>
      <c r="AT616" s="2">
        <v>2015</v>
      </c>
    </row>
    <row r="617" spans="1:46" ht="12.75">
      <c r="A617" s="2">
        <v>13193</v>
      </c>
      <c r="B617" s="2"/>
      <c r="C617" s="48" t="s">
        <v>815</v>
      </c>
      <c r="D617" s="4" t="s">
        <v>265</v>
      </c>
      <c r="E617" s="5" t="s">
        <v>355</v>
      </c>
      <c r="F617" s="5" t="s">
        <v>793</v>
      </c>
      <c r="G617" s="2">
        <v>24</v>
      </c>
      <c r="H617" s="2">
        <v>29</v>
      </c>
      <c r="I617" s="2">
        <v>25</v>
      </c>
      <c r="J617" s="2">
        <v>30</v>
      </c>
      <c r="K617" s="2">
        <v>25</v>
      </c>
      <c r="L617" s="2">
        <v>30</v>
      </c>
      <c r="M617" s="46">
        <v>-118.041583</v>
      </c>
      <c r="N617" s="46">
        <v>33.588467</v>
      </c>
      <c r="O617" s="2">
        <v>-50</v>
      </c>
      <c r="P617" s="2" t="s">
        <v>263</v>
      </c>
      <c r="Q617" s="2" t="s">
        <v>375</v>
      </c>
      <c r="R617" s="5">
        <v>2028</v>
      </c>
      <c r="S617" s="2" t="str">
        <f t="shared" si="27"/>
        <v>OC50-VC6-S1-24-29 cm-2028</v>
      </c>
      <c r="T617" s="31" t="s">
        <v>386</v>
      </c>
      <c r="U617" s="2" t="s">
        <v>13</v>
      </c>
      <c r="V617" s="14">
        <f t="shared" si="28"/>
        <v>0.24376906398147807</v>
      </c>
      <c r="W617" s="29">
        <f t="shared" si="29"/>
        <v>0.07322356405646087</v>
      </c>
      <c r="X617" s="29">
        <f t="shared" si="30"/>
        <v>0.39142748767227215</v>
      </c>
      <c r="Y617" s="29">
        <f t="shared" si="31"/>
        <v>0.11319887135541855</v>
      </c>
      <c r="Z617" s="6">
        <v>27211</v>
      </c>
      <c r="AA617" s="6">
        <v>6633.2</v>
      </c>
      <c r="AB617" s="6">
        <v>7063.3</v>
      </c>
      <c r="AC617" s="6">
        <v>517.2</v>
      </c>
      <c r="AD617" s="6">
        <v>3954.5</v>
      </c>
      <c r="AE617" s="6">
        <v>1547.9</v>
      </c>
      <c r="AF617" s="6">
        <v>9569</v>
      </c>
      <c r="AG617" s="6">
        <v>1083.2</v>
      </c>
      <c r="AH617" s="6">
        <v>1857</v>
      </c>
      <c r="AI617" s="6">
        <f t="shared" si="32"/>
        <v>3645.040387722132</v>
      </c>
      <c r="AJ617" s="6">
        <f t="shared" si="33"/>
        <v>816.4243403338718</v>
      </c>
      <c r="AK617" s="6">
        <f t="shared" si="34"/>
        <v>592.6117393645665</v>
      </c>
      <c r="AL617" s="6">
        <f t="shared" si="35"/>
        <v>1147.2482498653744</v>
      </c>
      <c r="AM617" s="6">
        <v>2345.31107603308</v>
      </c>
      <c r="AN617" s="6">
        <v>1881.16497480475</v>
      </c>
      <c r="AO617" s="6">
        <v>3005.27396545429</v>
      </c>
      <c r="AP617" s="2" t="s">
        <v>14</v>
      </c>
      <c r="AQ617" s="2" t="s">
        <v>14</v>
      </c>
      <c r="AR617" s="2" t="s">
        <v>14</v>
      </c>
      <c r="AS617" s="2">
        <v>2012</v>
      </c>
      <c r="AT617" s="2">
        <v>2015</v>
      </c>
    </row>
    <row r="618" spans="1:46" ht="12.75">
      <c r="A618" s="2">
        <v>13194</v>
      </c>
      <c r="B618" s="2"/>
      <c r="C618" s="48" t="s">
        <v>815</v>
      </c>
      <c r="D618" s="4" t="s">
        <v>265</v>
      </c>
      <c r="E618" s="5" t="s">
        <v>355</v>
      </c>
      <c r="F618" s="5" t="s">
        <v>793</v>
      </c>
      <c r="G618" s="2">
        <v>24</v>
      </c>
      <c r="H618" s="2">
        <v>29</v>
      </c>
      <c r="I618" s="2">
        <v>25</v>
      </c>
      <c r="J618" s="2">
        <v>30</v>
      </c>
      <c r="K618" s="2">
        <v>25</v>
      </c>
      <c r="L618" s="2">
        <v>30</v>
      </c>
      <c r="M618" s="46">
        <v>-118.041583</v>
      </c>
      <c r="N618" s="46">
        <v>33.588467</v>
      </c>
      <c r="O618" s="2">
        <v>-50</v>
      </c>
      <c r="P618" s="2" t="s">
        <v>263</v>
      </c>
      <c r="Q618" s="2" t="s">
        <v>375</v>
      </c>
      <c r="R618" s="5">
        <v>2029</v>
      </c>
      <c r="S618" s="2" t="str">
        <f t="shared" si="27"/>
        <v>OC50-VC6-S1-24-29 cm-2029</v>
      </c>
      <c r="T618" s="31" t="s">
        <v>386</v>
      </c>
      <c r="U618" s="2" t="s">
        <v>13</v>
      </c>
      <c r="V618" s="14">
        <f t="shared" si="28"/>
        <v>0.36268071477745517</v>
      </c>
      <c r="W618" s="29">
        <f t="shared" si="29"/>
        <v>0.12294791543640016</v>
      </c>
      <c r="X618" s="29">
        <f t="shared" si="30"/>
        <v>0.5363367487060314</v>
      </c>
      <c r="Y618" s="29">
        <f t="shared" si="31"/>
        <v>0.2470167423126634</v>
      </c>
      <c r="Z618" s="6">
        <v>16704.5</v>
      </c>
      <c r="AA618" s="6">
        <v>6058.4</v>
      </c>
      <c r="AB618" s="6">
        <v>5080.2</v>
      </c>
      <c r="AC618" s="6">
        <v>624.6</v>
      </c>
      <c r="AD618" s="6">
        <v>1893.4</v>
      </c>
      <c r="AE618" s="6">
        <v>1015.5</v>
      </c>
      <c r="AF618" s="6">
        <v>6653.8</v>
      </c>
      <c r="AG618" s="6">
        <v>1643.6</v>
      </c>
      <c r="AH618" s="6">
        <v>1918.6</v>
      </c>
      <c r="AI618" s="6">
        <f t="shared" si="32"/>
        <v>2372.865631189409</v>
      </c>
      <c r="AJ618" s="6">
        <f t="shared" si="33"/>
        <v>594.683623475451</v>
      </c>
      <c r="AK618" s="6">
        <f t="shared" si="34"/>
        <v>303.2315229855103</v>
      </c>
      <c r="AL618" s="6">
        <f t="shared" si="35"/>
        <v>864.9431877410611</v>
      </c>
      <c r="AM618" s="6">
        <v>8890.22578398439</v>
      </c>
      <c r="AN618" s="6">
        <v>6799.47469446423</v>
      </c>
      <c r="AO618" s="6">
        <v>11528.7673009455</v>
      </c>
      <c r="AP618" s="2" t="s">
        <v>14</v>
      </c>
      <c r="AQ618" s="2" t="s">
        <v>14</v>
      </c>
      <c r="AR618" s="2" t="s">
        <v>14</v>
      </c>
      <c r="AS618" s="2">
        <v>2012</v>
      </c>
      <c r="AT618" s="2">
        <v>2015</v>
      </c>
    </row>
    <row r="619" spans="1:46" ht="12.75">
      <c r="A619" s="2" t="s">
        <v>476</v>
      </c>
      <c r="B619" s="2"/>
      <c r="C619" s="48" t="s">
        <v>815</v>
      </c>
      <c r="D619" s="4" t="s">
        <v>265</v>
      </c>
      <c r="E619" s="5" t="s">
        <v>355</v>
      </c>
      <c r="F619" s="5" t="s">
        <v>793</v>
      </c>
      <c r="G619" s="2">
        <v>24</v>
      </c>
      <c r="H619" s="2">
        <v>29</v>
      </c>
      <c r="I619" s="2">
        <v>25</v>
      </c>
      <c r="J619" s="2">
        <v>30</v>
      </c>
      <c r="K619" s="2">
        <v>25</v>
      </c>
      <c r="L619" s="2">
        <v>30</v>
      </c>
      <c r="M619" s="46">
        <v>-118.041583</v>
      </c>
      <c r="N619" s="46">
        <v>33.588467</v>
      </c>
      <c r="O619" s="2">
        <v>-50</v>
      </c>
      <c r="P619" s="2" t="s">
        <v>263</v>
      </c>
      <c r="Q619" s="2" t="s">
        <v>375</v>
      </c>
      <c r="R619" s="5">
        <v>2030</v>
      </c>
      <c r="S619" s="2" t="str">
        <f t="shared" si="27"/>
        <v>OC50-VC6-S1-24-29 cm-2030</v>
      </c>
      <c r="T619" s="31" t="s">
        <v>386</v>
      </c>
      <c r="U619" s="2" t="s">
        <v>13</v>
      </c>
      <c r="V619" s="14">
        <f t="shared" si="28"/>
        <v>0.18164994643031068</v>
      </c>
      <c r="W619" s="29">
        <f t="shared" si="29"/>
        <v>0.07002996819326726</v>
      </c>
      <c r="X619" s="29">
        <f t="shared" si="30"/>
        <v>0.24695076491814033</v>
      </c>
      <c r="Y619" s="29">
        <f t="shared" si="31"/>
        <v>0.0913224234308581</v>
      </c>
      <c r="Z619" s="6">
        <v>16427.2</v>
      </c>
      <c r="AA619" s="6">
        <v>2984</v>
      </c>
      <c r="AB619" s="6">
        <v>5439.1</v>
      </c>
      <c r="AC619" s="6">
        <v>380.9</v>
      </c>
      <c r="AD619" s="6">
        <v>3353.3</v>
      </c>
      <c r="AE619" s="6">
        <v>828.1</v>
      </c>
      <c r="AF619" s="6">
        <v>6422.3</v>
      </c>
      <c r="AG619" s="6">
        <v>586.5</v>
      </c>
      <c r="AH619" s="6">
        <v>2250.3</v>
      </c>
      <c r="AI619" s="6">
        <f t="shared" si="32"/>
        <v>1725.209972003733</v>
      </c>
      <c r="AJ619" s="6">
        <f t="shared" si="33"/>
        <v>517.2643647513664</v>
      </c>
      <c r="AK619" s="6">
        <f t="shared" si="34"/>
        <v>371.63044927343026</v>
      </c>
      <c r="AL619" s="6">
        <f t="shared" si="35"/>
        <v>622.9213882593432</v>
      </c>
      <c r="AM619" s="6">
        <v>871.544310380183</v>
      </c>
      <c r="AN619" s="6">
        <v>633.01464370549</v>
      </c>
      <c r="AO619" s="6">
        <v>1208.43065648896</v>
      </c>
      <c r="AP619" s="2" t="s">
        <v>14</v>
      </c>
      <c r="AQ619" s="2" t="s">
        <v>14</v>
      </c>
      <c r="AR619" s="2" t="s">
        <v>14</v>
      </c>
      <c r="AS619" s="2">
        <v>2012</v>
      </c>
      <c r="AT619" s="2">
        <v>2015</v>
      </c>
    </row>
    <row r="620" spans="1:46" ht="12.75">
      <c r="A620" s="2" t="s">
        <v>477</v>
      </c>
      <c r="B620" s="2"/>
      <c r="C620" s="48" t="s">
        <v>815</v>
      </c>
      <c r="D620" s="4" t="s">
        <v>265</v>
      </c>
      <c r="E620" s="5" t="s">
        <v>355</v>
      </c>
      <c r="F620" s="5" t="s">
        <v>793</v>
      </c>
      <c r="G620" s="2">
        <v>24</v>
      </c>
      <c r="H620" s="2">
        <v>29</v>
      </c>
      <c r="I620" s="2">
        <v>25</v>
      </c>
      <c r="J620" s="2">
        <v>30</v>
      </c>
      <c r="K620" s="2">
        <v>25</v>
      </c>
      <c r="L620" s="2">
        <v>30</v>
      </c>
      <c r="M620" s="46">
        <v>-118.041583</v>
      </c>
      <c r="N620" s="46">
        <v>33.588467</v>
      </c>
      <c r="O620" s="2">
        <v>-50</v>
      </c>
      <c r="P620" s="2" t="s">
        <v>263</v>
      </c>
      <c r="Q620" s="2" t="s">
        <v>375</v>
      </c>
      <c r="R620" s="5">
        <v>2031</v>
      </c>
      <c r="S620" s="2" t="str">
        <f t="shared" si="27"/>
        <v>OC50-VC6-S1-24-29 cm-2031</v>
      </c>
      <c r="T620" s="31" t="s">
        <v>386</v>
      </c>
      <c r="U620" s="2" t="s">
        <v>13</v>
      </c>
      <c r="V620" s="14">
        <f t="shared" si="28"/>
        <v>0.3377227710711284</v>
      </c>
      <c r="W620" s="29">
        <f t="shared" si="29"/>
        <v>0.10514256254564723</v>
      </c>
      <c r="X620" s="29">
        <f t="shared" si="30"/>
        <v>0.5358906330606529</v>
      </c>
      <c r="Y620" s="29">
        <f t="shared" si="31"/>
        <v>0.22110650132214826</v>
      </c>
      <c r="Z620" s="6">
        <v>24627.3</v>
      </c>
      <c r="AA620" s="6">
        <v>8317.2</v>
      </c>
      <c r="AB620" s="6">
        <v>6982.9</v>
      </c>
      <c r="AC620" s="6">
        <v>734.2</v>
      </c>
      <c r="AD620" s="6">
        <v>2713.8</v>
      </c>
      <c r="AE620" s="6">
        <v>1454.3</v>
      </c>
      <c r="AF620" s="6">
        <v>8773.6</v>
      </c>
      <c r="AG620" s="6">
        <v>1939.9</v>
      </c>
      <c r="AH620" s="6">
        <v>2308</v>
      </c>
      <c r="AI620" s="6">
        <f t="shared" si="32"/>
        <v>2854.809358752166</v>
      </c>
      <c r="AJ620" s="6">
        <f t="shared" si="33"/>
        <v>668.7261698440208</v>
      </c>
      <c r="AK620" s="6">
        <f t="shared" si="34"/>
        <v>361.18717504332756</v>
      </c>
      <c r="AL620" s="6">
        <f t="shared" si="35"/>
        <v>928.3795493934143</v>
      </c>
      <c r="AM620" s="6">
        <v>6984.51438473336</v>
      </c>
      <c r="AN620" s="6">
        <v>5438.11020873197</v>
      </c>
      <c r="AO620" s="6">
        <v>8965.74318028709</v>
      </c>
      <c r="AP620" s="2" t="s">
        <v>14</v>
      </c>
      <c r="AQ620" s="2" t="s">
        <v>14</v>
      </c>
      <c r="AR620" s="2" t="s">
        <v>14</v>
      </c>
      <c r="AS620" s="2">
        <v>2012</v>
      </c>
      <c r="AT620" s="2">
        <v>2015</v>
      </c>
    </row>
    <row r="621" spans="1:46" ht="12.75">
      <c r="A621" s="2">
        <v>13197</v>
      </c>
      <c r="B621" s="2"/>
      <c r="C621" s="48" t="s">
        <v>815</v>
      </c>
      <c r="D621" s="4" t="s">
        <v>265</v>
      </c>
      <c r="E621" s="5" t="s">
        <v>355</v>
      </c>
      <c r="F621" s="5" t="s">
        <v>793</v>
      </c>
      <c r="G621" s="2">
        <v>24</v>
      </c>
      <c r="H621" s="2">
        <v>29</v>
      </c>
      <c r="I621" s="2">
        <v>25</v>
      </c>
      <c r="J621" s="2">
        <v>30</v>
      </c>
      <c r="K621" s="2">
        <v>25</v>
      </c>
      <c r="L621" s="2">
        <v>30</v>
      </c>
      <c r="M621" s="46">
        <v>-118.041583</v>
      </c>
      <c r="N621" s="46">
        <v>33.588467</v>
      </c>
      <c r="O621" s="2">
        <v>-50</v>
      </c>
      <c r="P621" s="2" t="s">
        <v>263</v>
      </c>
      <c r="Q621" s="2" t="s">
        <v>375</v>
      </c>
      <c r="R621" s="5">
        <v>2032</v>
      </c>
      <c r="S621" s="2" t="str">
        <f t="shared" si="27"/>
        <v>OC50-VC6-S1-24-29 cm-2032</v>
      </c>
      <c r="T621" s="31" t="s">
        <v>386</v>
      </c>
      <c r="U621" s="2" t="s">
        <v>13</v>
      </c>
      <c r="V621" s="14">
        <f t="shared" si="28"/>
        <v>0.34553666189838955</v>
      </c>
      <c r="W621" s="29">
        <f t="shared" si="29"/>
        <v>0.11233074686440823</v>
      </c>
      <c r="X621" s="29">
        <f t="shared" si="30"/>
        <v>0.4856720354901883</v>
      </c>
      <c r="Y621" s="29">
        <f t="shared" si="31"/>
        <v>0.20167232151729814</v>
      </c>
      <c r="Z621" s="6">
        <v>17336.8</v>
      </c>
      <c r="AA621" s="6">
        <v>5990.5</v>
      </c>
      <c r="AB621" s="6">
        <v>5812.3</v>
      </c>
      <c r="AC621" s="6">
        <v>652.9</v>
      </c>
      <c r="AD621" s="6">
        <v>2502.1</v>
      </c>
      <c r="AE621" s="6">
        <v>1215.2</v>
      </c>
      <c r="AF621" s="6">
        <v>7044.1</v>
      </c>
      <c r="AG621" s="6">
        <v>1420.6</v>
      </c>
      <c r="AH621" s="6">
        <v>2168.4</v>
      </c>
      <c r="AI621" s="6">
        <f t="shared" si="32"/>
        <v>2151.5679763881203</v>
      </c>
      <c r="AJ621" s="6">
        <f t="shared" si="33"/>
        <v>596.3106437926581</v>
      </c>
      <c r="AK621" s="6">
        <f t="shared" si="34"/>
        <v>342.8610957387936</v>
      </c>
      <c r="AL621" s="6">
        <f t="shared" si="35"/>
        <v>780.7323372071573</v>
      </c>
      <c r="AM621" s="6">
        <v>7553.52218326098</v>
      </c>
      <c r="AN621" s="6">
        <v>5862.15035559032</v>
      </c>
      <c r="AO621" s="6">
        <v>9679.33158864429</v>
      </c>
      <c r="AP621" s="2" t="s">
        <v>14</v>
      </c>
      <c r="AQ621" s="2" t="s">
        <v>14</v>
      </c>
      <c r="AR621" s="2" t="s">
        <v>14</v>
      </c>
      <c r="AS621" s="2">
        <v>2012</v>
      </c>
      <c r="AT621" s="2">
        <v>2015</v>
      </c>
    </row>
    <row r="622" spans="1:46" ht="12.75">
      <c r="A622" s="2" t="s">
        <v>478</v>
      </c>
      <c r="B622" s="2"/>
      <c r="C622" s="48" t="s">
        <v>815</v>
      </c>
      <c r="D622" s="4" t="s">
        <v>265</v>
      </c>
      <c r="E622" s="5" t="s">
        <v>355</v>
      </c>
      <c r="F622" s="5" t="s">
        <v>793</v>
      </c>
      <c r="G622" s="2">
        <v>24</v>
      </c>
      <c r="H622" s="2">
        <v>29</v>
      </c>
      <c r="I622" s="2">
        <v>25</v>
      </c>
      <c r="J622" s="2">
        <v>30</v>
      </c>
      <c r="K622" s="2">
        <v>25</v>
      </c>
      <c r="L622" s="2">
        <v>30</v>
      </c>
      <c r="M622" s="46">
        <v>-118.041583</v>
      </c>
      <c r="N622" s="46">
        <v>33.588467</v>
      </c>
      <c r="O622" s="2">
        <v>-50</v>
      </c>
      <c r="P622" s="2" t="s">
        <v>263</v>
      </c>
      <c r="Q622" s="2" t="s">
        <v>375</v>
      </c>
      <c r="R622" s="5">
        <v>2033</v>
      </c>
      <c r="S622" s="2" t="str">
        <f t="shared" si="27"/>
        <v>OC50-VC6-S1-24-29 cm-2033</v>
      </c>
      <c r="T622" s="31" t="s">
        <v>386</v>
      </c>
      <c r="U622" s="2" t="s">
        <v>13</v>
      </c>
      <c r="V622" s="14">
        <f t="shared" si="28"/>
        <v>0.3525399419632434</v>
      </c>
      <c r="W622" s="29">
        <f t="shared" si="29"/>
        <v>0.11872718106964453</v>
      </c>
      <c r="X622" s="29">
        <f t="shared" si="30"/>
        <v>0.4428743688296028</v>
      </c>
      <c r="Y622" s="29">
        <f t="shared" si="31"/>
        <v>0.23599041818506153</v>
      </c>
      <c r="Z622" s="6">
        <v>17988.6</v>
      </c>
      <c r="AA622" s="6">
        <v>6341.7</v>
      </c>
      <c r="AB622" s="6">
        <v>6546.1</v>
      </c>
      <c r="AC622" s="6">
        <v>777.2</v>
      </c>
      <c r="AD622" s="6">
        <v>2653.8</v>
      </c>
      <c r="AE622" s="6">
        <v>1175.3</v>
      </c>
      <c r="AF622" s="6">
        <v>7848.2</v>
      </c>
      <c r="AG622" s="6">
        <v>1852.1</v>
      </c>
      <c r="AH622" s="6">
        <v>2198.4</v>
      </c>
      <c r="AI622" s="6">
        <f t="shared" si="32"/>
        <v>2213.4552401746723</v>
      </c>
      <c r="AJ622" s="6">
        <f t="shared" si="33"/>
        <v>666.2390829694323</v>
      </c>
      <c r="AK622" s="6">
        <f t="shared" si="34"/>
        <v>348.3533478893741</v>
      </c>
      <c r="AL622" s="6">
        <f t="shared" si="35"/>
        <v>882.4872634643375</v>
      </c>
      <c r="AM622" s="6">
        <v>8078.76781547524</v>
      </c>
      <c r="AN622" s="6">
        <v>6247.40054285456</v>
      </c>
      <c r="AO622" s="6">
        <v>10416.2678478674</v>
      </c>
      <c r="AP622" s="2" t="s">
        <v>14</v>
      </c>
      <c r="AQ622" s="2" t="s">
        <v>14</v>
      </c>
      <c r="AR622" s="2" t="s">
        <v>14</v>
      </c>
      <c r="AS622" s="2">
        <v>2012</v>
      </c>
      <c r="AT622" s="2">
        <v>2015</v>
      </c>
    </row>
    <row r="623" spans="1:46" ht="12.75">
      <c r="A623" s="2" t="s">
        <v>479</v>
      </c>
      <c r="B623" s="2"/>
      <c r="C623" s="48" t="s">
        <v>815</v>
      </c>
      <c r="D623" s="4" t="s">
        <v>265</v>
      </c>
      <c r="E623" s="5" t="s">
        <v>355</v>
      </c>
      <c r="F623" s="5" t="s">
        <v>793</v>
      </c>
      <c r="G623" s="2">
        <v>24</v>
      </c>
      <c r="H623" s="2">
        <v>29</v>
      </c>
      <c r="I623" s="2">
        <v>25</v>
      </c>
      <c r="J623" s="2">
        <v>30</v>
      </c>
      <c r="K623" s="2">
        <v>25</v>
      </c>
      <c r="L623" s="2">
        <v>30</v>
      </c>
      <c r="M623" s="46">
        <v>-118.041583</v>
      </c>
      <c r="N623" s="46">
        <v>33.588467</v>
      </c>
      <c r="O623" s="2">
        <v>-50</v>
      </c>
      <c r="P623" s="2" t="s">
        <v>263</v>
      </c>
      <c r="Q623" s="2" t="s">
        <v>375</v>
      </c>
      <c r="R623" s="5">
        <v>2034</v>
      </c>
      <c r="S623" s="2" t="str">
        <f t="shared" si="27"/>
        <v>OC50-VC6-S1-24-29 cm-2034</v>
      </c>
      <c r="T623" s="31" t="s">
        <v>386</v>
      </c>
      <c r="U623" s="2" t="s">
        <v>13</v>
      </c>
      <c r="V623" s="14">
        <f t="shared" si="28"/>
        <v>0.28972216072614565</v>
      </c>
      <c r="W623" s="29">
        <f t="shared" si="29"/>
        <v>0.07807122903143093</v>
      </c>
      <c r="X623" s="29">
        <f t="shared" si="30"/>
        <v>0.3152701561840439</v>
      </c>
      <c r="Y623" s="29">
        <f t="shared" si="31"/>
        <v>0.1662207901621414</v>
      </c>
      <c r="Z623" s="6">
        <v>18068</v>
      </c>
      <c r="AA623" s="6">
        <v>5234.7</v>
      </c>
      <c r="AB623" s="6">
        <v>7409.9</v>
      </c>
      <c r="AC623" s="6">
        <v>578.5</v>
      </c>
      <c r="AD623" s="6">
        <v>3790.4</v>
      </c>
      <c r="AE623" s="6">
        <v>1195</v>
      </c>
      <c r="AF623" s="6">
        <v>6765.7</v>
      </c>
      <c r="AG623" s="6">
        <v>1124.6</v>
      </c>
      <c r="AH623" s="6">
        <v>2717.2</v>
      </c>
      <c r="AI623" s="6">
        <f t="shared" si="32"/>
        <v>1715.1994700426912</v>
      </c>
      <c r="AJ623" s="6">
        <f t="shared" si="33"/>
        <v>587.9876343294568</v>
      </c>
      <c r="AK623" s="6">
        <f t="shared" si="34"/>
        <v>366.9512733696452</v>
      </c>
      <c r="AL623" s="6">
        <f t="shared" si="35"/>
        <v>580.766965994406</v>
      </c>
      <c r="AM623" s="6">
        <v>4190.13453166642</v>
      </c>
      <c r="AN623" s="6">
        <v>3377.61600073332</v>
      </c>
      <c r="AO623" s="6">
        <v>5330.12184699263</v>
      </c>
      <c r="AP623" s="2" t="s">
        <v>14</v>
      </c>
      <c r="AQ623" s="2" t="s">
        <v>14</v>
      </c>
      <c r="AR623" s="2" t="s">
        <v>14</v>
      </c>
      <c r="AS623" s="2">
        <v>2012</v>
      </c>
      <c r="AT623" s="2">
        <v>2015</v>
      </c>
    </row>
    <row r="624" spans="1:46" ht="12.75">
      <c r="A624" s="2">
        <v>13200</v>
      </c>
      <c r="B624" s="2"/>
      <c r="C624" s="48" t="s">
        <v>815</v>
      </c>
      <c r="D624" s="4" t="s">
        <v>265</v>
      </c>
      <c r="E624" s="5" t="s">
        <v>355</v>
      </c>
      <c r="F624" s="5" t="s">
        <v>793</v>
      </c>
      <c r="G624" s="2">
        <v>24</v>
      </c>
      <c r="H624" s="2">
        <v>29</v>
      </c>
      <c r="I624" s="2">
        <v>25</v>
      </c>
      <c r="J624" s="2">
        <v>30</v>
      </c>
      <c r="K624" s="2">
        <v>25</v>
      </c>
      <c r="L624" s="2">
        <v>30</v>
      </c>
      <c r="M624" s="46">
        <v>-118.041583</v>
      </c>
      <c r="N624" s="46">
        <v>33.588467</v>
      </c>
      <c r="O624" s="2">
        <v>-50</v>
      </c>
      <c r="P624" s="2" t="s">
        <v>263</v>
      </c>
      <c r="Q624" s="2" t="s">
        <v>375</v>
      </c>
      <c r="R624" s="5">
        <v>2035</v>
      </c>
      <c r="S624" s="2" t="str">
        <f t="shared" si="27"/>
        <v>OC50-VC6-S1-24-29 cm-2035</v>
      </c>
      <c r="T624" s="31" t="s">
        <v>386</v>
      </c>
      <c r="U624" s="2" t="s">
        <v>13</v>
      </c>
      <c r="V624" s="14">
        <f t="shared" si="28"/>
        <v>0.15960059803502777</v>
      </c>
      <c r="W624" s="29">
        <f t="shared" si="29"/>
        <v>0.052933226549204127</v>
      </c>
      <c r="X624" s="29">
        <f t="shared" si="30"/>
        <v>0.23354167382121638</v>
      </c>
      <c r="Y624" s="29">
        <f t="shared" si="31"/>
        <v>0.07299890323791831</v>
      </c>
      <c r="Z624" s="6">
        <v>31837.6</v>
      </c>
      <c r="AA624" s="6">
        <v>5081.3</v>
      </c>
      <c r="AB624" s="6">
        <v>7991.2</v>
      </c>
      <c r="AC624" s="6">
        <v>423</v>
      </c>
      <c r="AD624" s="6">
        <v>5823.8</v>
      </c>
      <c r="AE624" s="6">
        <v>1360.1</v>
      </c>
      <c r="AF624" s="6">
        <v>10120.7</v>
      </c>
      <c r="AG624" s="6">
        <v>738.8</v>
      </c>
      <c r="AH624" s="6">
        <v>1848.5</v>
      </c>
      <c r="AI624" s="6">
        <f t="shared" si="32"/>
        <v>3994.471192859075</v>
      </c>
      <c r="AJ624" s="6">
        <f t="shared" si="33"/>
        <v>910.3813903164729</v>
      </c>
      <c r="AK624" s="6">
        <f t="shared" si="34"/>
        <v>777.2680551798755</v>
      </c>
      <c r="AL624" s="6">
        <f t="shared" si="35"/>
        <v>1174.9526643224235</v>
      </c>
      <c r="AM624" s="6">
        <v>562.939374078555</v>
      </c>
      <c r="AN624" s="6">
        <v>389.426216325468</v>
      </c>
      <c r="AO624" s="6">
        <v>805.012925722384</v>
      </c>
      <c r="AP624" s="2" t="s">
        <v>14</v>
      </c>
      <c r="AQ624" s="2" t="s">
        <v>14</v>
      </c>
      <c r="AR624" s="2" t="s">
        <v>14</v>
      </c>
      <c r="AS624" s="2">
        <v>2012</v>
      </c>
      <c r="AT624" s="2">
        <v>2015</v>
      </c>
    </row>
    <row r="625" spans="1:46" ht="12.75">
      <c r="A625" s="2">
        <v>13201</v>
      </c>
      <c r="B625" s="2"/>
      <c r="C625" s="48" t="s">
        <v>815</v>
      </c>
      <c r="D625" s="4" t="s">
        <v>265</v>
      </c>
      <c r="E625" s="5" t="s">
        <v>355</v>
      </c>
      <c r="F625" s="5" t="s">
        <v>793</v>
      </c>
      <c r="G625" s="2">
        <v>24</v>
      </c>
      <c r="H625" s="2">
        <v>29</v>
      </c>
      <c r="I625" s="2">
        <v>25</v>
      </c>
      <c r="J625" s="2">
        <v>30</v>
      </c>
      <c r="K625" s="2">
        <v>25</v>
      </c>
      <c r="L625" s="2">
        <v>30</v>
      </c>
      <c r="M625" s="46">
        <v>-118.041583</v>
      </c>
      <c r="N625" s="46">
        <v>33.588467</v>
      </c>
      <c r="O625" s="2">
        <v>-50</v>
      </c>
      <c r="P625" s="2" t="s">
        <v>263</v>
      </c>
      <c r="Q625" s="2" t="s">
        <v>375</v>
      </c>
      <c r="R625" s="5">
        <v>2036</v>
      </c>
      <c r="S625" s="2" t="str">
        <f t="shared" si="27"/>
        <v>OC50-VC6-S1-24-29 cm-2036</v>
      </c>
      <c r="T625" s="31" t="s">
        <v>386</v>
      </c>
      <c r="U625" s="2" t="s">
        <v>13</v>
      </c>
      <c r="V625" s="14">
        <f t="shared" si="28"/>
        <v>0.2028146616840264</v>
      </c>
      <c r="W625" s="29">
        <f t="shared" si="29"/>
        <v>0.06451349308492166</v>
      </c>
      <c r="X625" s="29">
        <f t="shared" si="30"/>
        <v>0.334572363933979</v>
      </c>
      <c r="Y625" s="29">
        <f t="shared" si="31"/>
        <v>0.09234542636592083</v>
      </c>
      <c r="Z625" s="6">
        <v>18865.5</v>
      </c>
      <c r="AA625" s="6">
        <v>3826.2</v>
      </c>
      <c r="AB625" s="6">
        <v>4895.1</v>
      </c>
      <c r="AC625" s="6">
        <v>315.8</v>
      </c>
      <c r="AD625" s="6">
        <v>2932.4</v>
      </c>
      <c r="AE625" s="6">
        <v>981.1</v>
      </c>
      <c r="AF625" s="6">
        <v>6645.7</v>
      </c>
      <c r="AG625" s="6">
        <v>613.7</v>
      </c>
      <c r="AH625" s="6">
        <v>1938.1</v>
      </c>
      <c r="AI625" s="6">
        <f t="shared" si="32"/>
        <v>2341.64387802487</v>
      </c>
      <c r="AJ625" s="6">
        <f t="shared" si="33"/>
        <v>537.7328311232651</v>
      </c>
      <c r="AK625" s="6">
        <f t="shared" si="34"/>
        <v>403.8491305918168</v>
      </c>
      <c r="AL625" s="6">
        <f t="shared" si="35"/>
        <v>749.1254321242453</v>
      </c>
      <c r="AM625" s="6">
        <v>1257.49353505091</v>
      </c>
      <c r="AN625" s="6">
        <v>960.033104115924</v>
      </c>
      <c r="AO625" s="6">
        <v>1698.67131739817</v>
      </c>
      <c r="AP625" s="2" t="s">
        <v>14</v>
      </c>
      <c r="AQ625" s="2" t="s">
        <v>14</v>
      </c>
      <c r="AR625" s="2" t="s">
        <v>14</v>
      </c>
      <c r="AS625" s="2">
        <v>2012</v>
      </c>
      <c r="AT625" s="2">
        <v>2015</v>
      </c>
    </row>
    <row r="626" spans="1:46" ht="12.75">
      <c r="A626" s="2">
        <v>13202</v>
      </c>
      <c r="B626" s="2"/>
      <c r="C626" s="48" t="s">
        <v>815</v>
      </c>
      <c r="D626" s="4" t="s">
        <v>265</v>
      </c>
      <c r="E626" s="5" t="s">
        <v>355</v>
      </c>
      <c r="F626" s="5" t="s">
        <v>793</v>
      </c>
      <c r="G626" s="2">
        <v>24</v>
      </c>
      <c r="H626" s="2">
        <v>29</v>
      </c>
      <c r="I626" s="2">
        <v>25</v>
      </c>
      <c r="J626" s="2">
        <v>30</v>
      </c>
      <c r="K626" s="2">
        <v>25</v>
      </c>
      <c r="L626" s="2">
        <v>30</v>
      </c>
      <c r="M626" s="46">
        <v>-118.041583</v>
      </c>
      <c r="N626" s="46">
        <v>33.588467</v>
      </c>
      <c r="O626" s="2">
        <v>-50</v>
      </c>
      <c r="P626" s="2" t="s">
        <v>263</v>
      </c>
      <c r="Q626" s="2" t="s">
        <v>375</v>
      </c>
      <c r="R626" s="5">
        <v>2037</v>
      </c>
      <c r="S626" s="2" t="str">
        <f t="shared" si="27"/>
        <v>OC50-VC6-S1-24-29 cm-2037</v>
      </c>
      <c r="T626" s="31" t="s">
        <v>386</v>
      </c>
      <c r="U626" s="2" t="s">
        <v>13</v>
      </c>
      <c r="V626" s="14">
        <f t="shared" si="28"/>
        <v>0.2547707292136116</v>
      </c>
      <c r="W626" s="29">
        <f t="shared" si="29"/>
        <v>0.08662107287882026</v>
      </c>
      <c r="X626" s="29">
        <f t="shared" si="30"/>
        <v>0.3619059314748864</v>
      </c>
      <c r="Y626" s="29">
        <f t="shared" si="31"/>
        <v>0.12967755115938576</v>
      </c>
      <c r="Z626" s="6">
        <v>14866.7</v>
      </c>
      <c r="AA626" s="6">
        <v>3787.6</v>
      </c>
      <c r="AB626" s="6">
        <v>4679</v>
      </c>
      <c r="AC626" s="6">
        <v>405.3</v>
      </c>
      <c r="AD626" s="6">
        <v>2442.9</v>
      </c>
      <c r="AE626" s="6">
        <v>884.1</v>
      </c>
      <c r="AF626" s="6">
        <v>5873.8</v>
      </c>
      <c r="AG626" s="6">
        <v>761.7</v>
      </c>
      <c r="AH626" s="6">
        <v>1775.5</v>
      </c>
      <c r="AI626" s="6">
        <f t="shared" si="32"/>
        <v>2101.301041960011</v>
      </c>
      <c r="AJ626" s="6">
        <f t="shared" si="33"/>
        <v>572.7175443537031</v>
      </c>
      <c r="AK626" s="6">
        <f t="shared" si="34"/>
        <v>374.76767107856944</v>
      </c>
      <c r="AL626" s="6">
        <f t="shared" si="35"/>
        <v>747.45142213461</v>
      </c>
      <c r="AM626" s="6">
        <v>2722.3292277266</v>
      </c>
      <c r="AN626" s="6">
        <v>2192.94425550096</v>
      </c>
      <c r="AO626" s="6">
        <v>3452.52284295891</v>
      </c>
      <c r="AP626" s="2" t="s">
        <v>14</v>
      </c>
      <c r="AQ626" s="2" t="s">
        <v>14</v>
      </c>
      <c r="AR626" s="2" t="s">
        <v>14</v>
      </c>
      <c r="AS626" s="2">
        <v>2012</v>
      </c>
      <c r="AT626" s="2">
        <v>2015</v>
      </c>
    </row>
    <row r="627" spans="1:46" ht="12.75">
      <c r="A627" s="2">
        <v>13203</v>
      </c>
      <c r="B627" s="2"/>
      <c r="C627" s="48" t="s">
        <v>815</v>
      </c>
      <c r="D627" s="4" t="s">
        <v>265</v>
      </c>
      <c r="E627" s="5" t="s">
        <v>355</v>
      </c>
      <c r="F627" s="5" t="s">
        <v>793</v>
      </c>
      <c r="G627" s="2">
        <v>24</v>
      </c>
      <c r="H627" s="2">
        <v>29</v>
      </c>
      <c r="I627" s="2">
        <v>25</v>
      </c>
      <c r="J627" s="2">
        <v>30</v>
      </c>
      <c r="K627" s="2">
        <v>25</v>
      </c>
      <c r="L627" s="2">
        <v>30</v>
      </c>
      <c r="M627" s="46">
        <v>-118.041583</v>
      </c>
      <c r="N627" s="46">
        <v>33.588467</v>
      </c>
      <c r="O627" s="2">
        <v>-50</v>
      </c>
      <c r="P627" s="2" t="s">
        <v>263</v>
      </c>
      <c r="Q627" s="2" t="s">
        <v>375</v>
      </c>
      <c r="R627" s="5">
        <v>2038</v>
      </c>
      <c r="S627" s="2" t="str">
        <f t="shared" si="27"/>
        <v>OC50-VC6-S1-24-29 cm-2038</v>
      </c>
      <c r="T627" s="31" t="s">
        <v>386</v>
      </c>
      <c r="U627" s="2" t="s">
        <v>13</v>
      </c>
      <c r="V627" s="14">
        <f t="shared" si="28"/>
        <v>0.33514983339462634</v>
      </c>
      <c r="W627" s="29">
        <f t="shared" si="29"/>
        <v>0.11122305057424946</v>
      </c>
      <c r="X627" s="29">
        <f t="shared" si="30"/>
        <v>0.458696878933889</v>
      </c>
      <c r="Y627" s="29">
        <f t="shared" si="31"/>
        <v>0.23261176922760152</v>
      </c>
      <c r="Z627" s="6">
        <v>17946.6</v>
      </c>
      <c r="AA627" s="6">
        <v>6014.8</v>
      </c>
      <c r="AB627" s="6">
        <v>5459.3</v>
      </c>
      <c r="AC627" s="6">
        <v>607.2</v>
      </c>
      <c r="AD627" s="6">
        <v>2303.7</v>
      </c>
      <c r="AE627" s="6">
        <v>1056.7</v>
      </c>
      <c r="AF627" s="6">
        <v>7285.1</v>
      </c>
      <c r="AG627" s="6">
        <v>1694.6</v>
      </c>
      <c r="AH627" s="6">
        <v>2225.4</v>
      </c>
      <c r="AI627" s="6">
        <f t="shared" si="32"/>
        <v>2153.446571402894</v>
      </c>
      <c r="AJ627" s="6">
        <f t="shared" si="33"/>
        <v>545.2053563404331</v>
      </c>
      <c r="AK627" s="6">
        <f t="shared" si="34"/>
        <v>302.00413408825375</v>
      </c>
      <c r="AL627" s="6">
        <f t="shared" si="35"/>
        <v>807.0189628830772</v>
      </c>
      <c r="AM627" s="6">
        <v>6783.05533742385</v>
      </c>
      <c r="AN627" s="6">
        <v>5301.58525846572</v>
      </c>
      <c r="AO627" s="6">
        <v>8694.5700139686</v>
      </c>
      <c r="AP627" s="2" t="s">
        <v>14</v>
      </c>
      <c r="AQ627" s="2" t="s">
        <v>14</v>
      </c>
      <c r="AR627" s="2" t="s">
        <v>14</v>
      </c>
      <c r="AS627" s="2">
        <v>2012</v>
      </c>
      <c r="AT627" s="2">
        <v>2015</v>
      </c>
    </row>
    <row r="628" spans="1:46" ht="12.75">
      <c r="A628" s="2">
        <v>13204</v>
      </c>
      <c r="B628" s="2"/>
      <c r="C628" s="48" t="s">
        <v>815</v>
      </c>
      <c r="D628" s="4" t="s">
        <v>265</v>
      </c>
      <c r="E628" s="5" t="s">
        <v>355</v>
      </c>
      <c r="F628" s="5" t="s">
        <v>793</v>
      </c>
      <c r="G628" s="2">
        <v>24</v>
      </c>
      <c r="H628" s="2">
        <v>29</v>
      </c>
      <c r="I628" s="2">
        <v>25</v>
      </c>
      <c r="J628" s="2">
        <v>30</v>
      </c>
      <c r="K628" s="2">
        <v>25</v>
      </c>
      <c r="L628" s="2">
        <v>30</v>
      </c>
      <c r="M628" s="46">
        <v>-118.041583</v>
      </c>
      <c r="N628" s="46">
        <v>33.588467</v>
      </c>
      <c r="O628" s="2">
        <v>-50</v>
      </c>
      <c r="P628" s="2" t="s">
        <v>263</v>
      </c>
      <c r="Q628" s="2" t="s">
        <v>375</v>
      </c>
      <c r="R628" s="5">
        <v>2039</v>
      </c>
      <c r="S628" s="2" t="str">
        <f t="shared" si="27"/>
        <v>OC50-VC6-S1-24-29 cm-2039</v>
      </c>
      <c r="T628" s="31" t="s">
        <v>386</v>
      </c>
      <c r="U628" s="2" t="s">
        <v>13</v>
      </c>
      <c r="V628" s="14">
        <f t="shared" si="28"/>
        <v>0.35617411883323297</v>
      </c>
      <c r="W628" s="29">
        <f t="shared" si="29"/>
        <v>0.108356115836371</v>
      </c>
      <c r="X628" s="29">
        <f t="shared" si="30"/>
        <v>0.5184710032947488</v>
      </c>
      <c r="Y628" s="29">
        <f t="shared" si="31"/>
        <v>0.22526987702994464</v>
      </c>
      <c r="Z628" s="6">
        <v>28564.4</v>
      </c>
      <c r="AA628" s="6">
        <v>10173.9</v>
      </c>
      <c r="AB628" s="6">
        <v>7900.8</v>
      </c>
      <c r="AC628" s="6">
        <v>856.1</v>
      </c>
      <c r="AD628" s="6">
        <v>3429.7</v>
      </c>
      <c r="AE628" s="6">
        <v>1778.2</v>
      </c>
      <c r="AF628" s="6">
        <v>10653</v>
      </c>
      <c r="AG628" s="6">
        <v>2399.8</v>
      </c>
      <c r="AH628" s="6">
        <v>2329.7</v>
      </c>
      <c r="AI628" s="6">
        <f t="shared" si="32"/>
        <v>3325.6041550414225</v>
      </c>
      <c r="AJ628" s="6">
        <f t="shared" si="33"/>
        <v>751.7620294458515</v>
      </c>
      <c r="AK628" s="6">
        <f t="shared" si="34"/>
        <v>447.08760784650383</v>
      </c>
      <c r="AL628" s="6">
        <f t="shared" si="35"/>
        <v>1120.556294801906</v>
      </c>
      <c r="AM628" s="6">
        <v>8313.87139315579</v>
      </c>
      <c r="AN628" s="6">
        <v>6409.96071782909</v>
      </c>
      <c r="AO628" s="6">
        <v>10726.0154379491</v>
      </c>
      <c r="AP628" s="2" t="s">
        <v>14</v>
      </c>
      <c r="AQ628" s="2" t="s">
        <v>14</v>
      </c>
      <c r="AR628" s="2" t="s">
        <v>14</v>
      </c>
      <c r="AS628" s="2">
        <v>2012</v>
      </c>
      <c r="AT628" s="2">
        <v>2015</v>
      </c>
    </row>
    <row r="629" spans="1:46" ht="12.75">
      <c r="A629" s="2">
        <v>13205</v>
      </c>
      <c r="B629" s="2"/>
      <c r="C629" s="48" t="s">
        <v>815</v>
      </c>
      <c r="D629" s="4" t="s">
        <v>265</v>
      </c>
      <c r="E629" s="5" t="s">
        <v>355</v>
      </c>
      <c r="F629" s="5" t="s">
        <v>793</v>
      </c>
      <c r="G629" s="2">
        <v>24</v>
      </c>
      <c r="H629" s="2">
        <v>29</v>
      </c>
      <c r="I629" s="2">
        <v>25</v>
      </c>
      <c r="J629" s="2">
        <v>30</v>
      </c>
      <c r="K629" s="2">
        <v>25</v>
      </c>
      <c r="L629" s="2">
        <v>30</v>
      </c>
      <c r="M629" s="46">
        <v>-118.041583</v>
      </c>
      <c r="N629" s="46">
        <v>33.588467</v>
      </c>
      <c r="O629" s="2">
        <v>-50</v>
      </c>
      <c r="P629" s="2" t="s">
        <v>263</v>
      </c>
      <c r="Q629" s="2" t="s">
        <v>375</v>
      </c>
      <c r="R629" s="5">
        <v>2040</v>
      </c>
      <c r="S629" s="2" t="str">
        <f t="shared" si="27"/>
        <v>OC50-VC6-S1-24-29 cm-2040</v>
      </c>
      <c r="T629" s="31" t="s">
        <v>386</v>
      </c>
      <c r="U629" s="2" t="s">
        <v>13</v>
      </c>
      <c r="V629" s="14">
        <f t="shared" si="28"/>
        <v>0.24383883364850853</v>
      </c>
      <c r="W629" s="29">
        <f t="shared" si="29"/>
        <v>0.07807074179419617</v>
      </c>
      <c r="X629" s="29">
        <f t="shared" si="30"/>
        <v>0.34638989169675094</v>
      </c>
      <c r="Y629" s="29">
        <f t="shared" si="31"/>
        <v>0.11934063770235868</v>
      </c>
      <c r="Z629" s="6">
        <v>19671.6</v>
      </c>
      <c r="AA629" s="6">
        <v>4796.7</v>
      </c>
      <c r="AB629" s="6">
        <v>5730.7</v>
      </c>
      <c r="AC629" s="6">
        <v>447.4</v>
      </c>
      <c r="AD629" s="6">
        <v>3324</v>
      </c>
      <c r="AE629" s="6">
        <v>1151.4</v>
      </c>
      <c r="AF629" s="6">
        <v>7109.9</v>
      </c>
      <c r="AG629" s="6">
        <v>848.5</v>
      </c>
      <c r="AH629" s="6">
        <v>2019.5</v>
      </c>
      <c r="AI629" s="6">
        <f t="shared" si="32"/>
        <v>2423.2037633077493</v>
      </c>
      <c r="AJ629" s="6">
        <f t="shared" si="33"/>
        <v>611.8445159692992</v>
      </c>
      <c r="AK629" s="6">
        <f t="shared" si="34"/>
        <v>443.2186184699183</v>
      </c>
      <c r="AL629" s="6">
        <f t="shared" si="35"/>
        <v>788.1554840307007</v>
      </c>
      <c r="AM629" s="6">
        <v>2345.31107603308</v>
      </c>
      <c r="AN629" s="6">
        <v>1881.16497480475</v>
      </c>
      <c r="AO629" s="6">
        <v>3005.27396545429</v>
      </c>
      <c r="AP629" s="2" t="s">
        <v>14</v>
      </c>
      <c r="AQ629" s="2" t="s">
        <v>14</v>
      </c>
      <c r="AR629" s="2" t="s">
        <v>14</v>
      </c>
      <c r="AS629" s="2">
        <v>2012</v>
      </c>
      <c r="AT629" s="2">
        <v>2015</v>
      </c>
    </row>
    <row r="630" spans="1:46" ht="12.75">
      <c r="A630" s="2">
        <v>13206</v>
      </c>
      <c r="B630" s="2"/>
      <c r="C630" s="48" t="s">
        <v>815</v>
      </c>
      <c r="D630" s="4" t="s">
        <v>265</v>
      </c>
      <c r="E630" s="5" t="s">
        <v>355</v>
      </c>
      <c r="F630" s="5" t="s">
        <v>793</v>
      </c>
      <c r="G630" s="2">
        <v>24</v>
      </c>
      <c r="H630" s="2">
        <v>29</v>
      </c>
      <c r="I630" s="2">
        <v>25</v>
      </c>
      <c r="J630" s="2">
        <v>30</v>
      </c>
      <c r="K630" s="2">
        <v>25</v>
      </c>
      <c r="L630" s="2">
        <v>30</v>
      </c>
      <c r="M630" s="46">
        <v>-118.041583</v>
      </c>
      <c r="N630" s="46">
        <v>33.588467</v>
      </c>
      <c r="O630" s="2">
        <v>-50</v>
      </c>
      <c r="P630" s="2" t="s">
        <v>263</v>
      </c>
      <c r="Q630" s="2" t="s">
        <v>375</v>
      </c>
      <c r="R630" s="5">
        <v>2041</v>
      </c>
      <c r="S630" s="2" t="str">
        <f t="shared" si="27"/>
        <v>OC50-VC6-S1-24-29 cm-2041</v>
      </c>
      <c r="T630" s="31" t="s">
        <v>386</v>
      </c>
      <c r="U630" s="2" t="s">
        <v>13</v>
      </c>
      <c r="V630" s="14">
        <f t="shared" si="28"/>
        <v>0.2379384304203167</v>
      </c>
      <c r="W630" s="29">
        <f t="shared" si="29"/>
        <v>0.08224411823848783</v>
      </c>
      <c r="X630" s="29">
        <f t="shared" si="30"/>
        <v>0.37019979036305306</v>
      </c>
      <c r="Y630" s="29">
        <f t="shared" si="31"/>
        <v>0.12181068895577919</v>
      </c>
      <c r="Z630" s="6">
        <v>20467.9</v>
      </c>
      <c r="AA630" s="6">
        <v>4870.1</v>
      </c>
      <c r="AB630" s="6">
        <v>5967.6</v>
      </c>
      <c r="AC630" s="6">
        <v>490.8</v>
      </c>
      <c r="AD630" s="6">
        <v>3148.3</v>
      </c>
      <c r="AE630" s="6">
        <v>1165.5</v>
      </c>
      <c r="AF630" s="6">
        <v>7740.7</v>
      </c>
      <c r="AG630" s="6">
        <v>942.9</v>
      </c>
      <c r="AH630" s="6">
        <v>2039.3</v>
      </c>
      <c r="AI630" s="6">
        <f t="shared" si="32"/>
        <v>2484.970332957387</v>
      </c>
      <c r="AJ630" s="6">
        <f t="shared" si="33"/>
        <v>633.3938116020204</v>
      </c>
      <c r="AK630" s="6">
        <f t="shared" si="34"/>
        <v>423.06673858677</v>
      </c>
      <c r="AL630" s="6">
        <f t="shared" si="35"/>
        <v>851.6255577894377</v>
      </c>
      <c r="AM630" s="6">
        <v>2155.89295845068</v>
      </c>
      <c r="AN630" s="6">
        <v>1713.30164534432</v>
      </c>
      <c r="AO630" s="6">
        <v>2793.28919130074</v>
      </c>
      <c r="AP630" s="2" t="s">
        <v>14</v>
      </c>
      <c r="AQ630" s="2" t="s">
        <v>14</v>
      </c>
      <c r="AR630" s="2" t="s">
        <v>14</v>
      </c>
      <c r="AS630" s="2">
        <v>2012</v>
      </c>
      <c r="AT630" s="2">
        <v>2015</v>
      </c>
    </row>
    <row r="631" spans="1:46" ht="12.75">
      <c r="A631" s="2">
        <v>13207</v>
      </c>
      <c r="B631" s="2"/>
      <c r="C631" s="48" t="s">
        <v>815</v>
      </c>
      <c r="D631" s="4" t="s">
        <v>265</v>
      </c>
      <c r="E631" s="5" t="s">
        <v>355</v>
      </c>
      <c r="F631" s="5" t="s">
        <v>793</v>
      </c>
      <c r="G631" s="2">
        <v>24</v>
      </c>
      <c r="H631" s="2">
        <v>29</v>
      </c>
      <c r="I631" s="2">
        <v>25</v>
      </c>
      <c r="J631" s="2">
        <v>30</v>
      </c>
      <c r="K631" s="2">
        <v>25</v>
      </c>
      <c r="L631" s="2">
        <v>30</v>
      </c>
      <c r="M631" s="46">
        <v>-118.041583</v>
      </c>
      <c r="N631" s="46">
        <v>33.588467</v>
      </c>
      <c r="O631" s="2">
        <v>-50</v>
      </c>
      <c r="P631" s="2" t="s">
        <v>263</v>
      </c>
      <c r="Q631" s="2" t="s">
        <v>375</v>
      </c>
      <c r="R631" s="5">
        <v>2042</v>
      </c>
      <c r="S631" s="2" t="str">
        <f t="shared" si="27"/>
        <v>OC50-VC6-S1-24-29 cm-2042</v>
      </c>
      <c r="T631" s="31" t="s">
        <v>386</v>
      </c>
      <c r="U631" s="2" t="s">
        <v>13</v>
      </c>
      <c r="V631" s="14">
        <f t="shared" si="28"/>
        <v>0.3699797565791118</v>
      </c>
      <c r="W631" s="29">
        <f t="shared" si="29"/>
        <v>0.11987880828143412</v>
      </c>
      <c r="X631" s="29">
        <f t="shared" si="30"/>
        <v>0.5219047619047619</v>
      </c>
      <c r="Y631" s="29">
        <f t="shared" si="31"/>
        <v>0.25096121187419335</v>
      </c>
      <c r="Z631" s="6">
        <v>20006.5</v>
      </c>
      <c r="AA631" s="6">
        <v>7402</v>
      </c>
      <c r="AB631" s="6">
        <v>5941</v>
      </c>
      <c r="AC631" s="6">
        <v>712.2</v>
      </c>
      <c r="AD631" s="6">
        <v>1680</v>
      </c>
      <c r="AE631" s="6">
        <v>876.8</v>
      </c>
      <c r="AF631" s="6">
        <v>7360.5</v>
      </c>
      <c r="AG631" s="6">
        <v>1847.2</v>
      </c>
      <c r="AH631" s="6">
        <v>1873.9</v>
      </c>
      <c r="AI631" s="6">
        <f t="shared" si="32"/>
        <v>2925.289503175196</v>
      </c>
      <c r="AJ631" s="6">
        <f t="shared" si="33"/>
        <v>710.0912535354074</v>
      </c>
      <c r="AK631" s="6">
        <f t="shared" si="34"/>
        <v>272.88542611665514</v>
      </c>
      <c r="AL631" s="6">
        <f t="shared" si="35"/>
        <v>982.7312023053524</v>
      </c>
      <c r="AM631" s="6">
        <v>9493.02109765475</v>
      </c>
      <c r="AN631" s="6">
        <v>7203.62944234967</v>
      </c>
      <c r="AO631" s="6">
        <v>12397.178692451</v>
      </c>
      <c r="AP631" s="2" t="s">
        <v>14</v>
      </c>
      <c r="AQ631" s="2" t="s">
        <v>14</v>
      </c>
      <c r="AR631" s="2" t="s">
        <v>14</v>
      </c>
      <c r="AS631" s="2">
        <v>2012</v>
      </c>
      <c r="AT631" s="2">
        <v>2015</v>
      </c>
    </row>
    <row r="632" spans="1:46" ht="12.75">
      <c r="A632" s="2">
        <v>13208</v>
      </c>
      <c r="B632" s="2"/>
      <c r="C632" s="48" t="s">
        <v>815</v>
      </c>
      <c r="D632" s="4" t="s">
        <v>265</v>
      </c>
      <c r="E632" s="5" t="s">
        <v>355</v>
      </c>
      <c r="F632" s="5" t="s">
        <v>793</v>
      </c>
      <c r="G632" s="2">
        <v>24</v>
      </c>
      <c r="H632" s="2">
        <v>29</v>
      </c>
      <c r="I632" s="2">
        <v>25</v>
      </c>
      <c r="J632" s="2">
        <v>30</v>
      </c>
      <c r="K632" s="2">
        <v>25</v>
      </c>
      <c r="L632" s="2">
        <v>30</v>
      </c>
      <c r="M632" s="46">
        <v>-118.041583</v>
      </c>
      <c r="N632" s="46">
        <v>33.588467</v>
      </c>
      <c r="O632" s="2">
        <v>-50</v>
      </c>
      <c r="P632" s="2" t="s">
        <v>263</v>
      </c>
      <c r="Q632" s="2" t="s">
        <v>375</v>
      </c>
      <c r="R632" s="5">
        <v>2043</v>
      </c>
      <c r="S632" s="2" t="str">
        <f aca="true" t="shared" si="36" ref="S632:S695">CONCATENATE(E632,"-",R632)</f>
        <v>OC50-VC6-S1-24-29 cm-2043</v>
      </c>
      <c r="T632" s="31" t="s">
        <v>386</v>
      </c>
      <c r="U632" s="2" t="s">
        <v>13</v>
      </c>
      <c r="V632" s="14">
        <f t="shared" si="28"/>
        <v>0.3231586523631627</v>
      </c>
      <c r="W632" s="29">
        <f t="shared" si="29"/>
        <v>0.10561940351124587</v>
      </c>
      <c r="X632" s="29">
        <f t="shared" si="30"/>
        <v>0.47216621863799285</v>
      </c>
      <c r="Y632" s="29">
        <f t="shared" si="31"/>
        <v>0.20041121708835458</v>
      </c>
      <c r="Z632" s="6">
        <v>14588.5</v>
      </c>
      <c r="AA632" s="6">
        <v>4714.4</v>
      </c>
      <c r="AB632" s="6">
        <v>4254.9</v>
      </c>
      <c r="AC632" s="6">
        <v>449.4</v>
      </c>
      <c r="AD632" s="6">
        <v>1785.6</v>
      </c>
      <c r="AE632" s="6">
        <v>843.1</v>
      </c>
      <c r="AF632" s="6">
        <v>5252.7</v>
      </c>
      <c r="AG632" s="6">
        <v>1052.7</v>
      </c>
      <c r="AH632" s="6">
        <v>1834.5</v>
      </c>
      <c r="AI632" s="6">
        <f t="shared" si="32"/>
        <v>2104.43172526574</v>
      </c>
      <c r="AJ632" s="6">
        <f t="shared" si="33"/>
        <v>512.869991823385</v>
      </c>
      <c r="AK632" s="6">
        <f t="shared" si="34"/>
        <v>286.58490051785225</v>
      </c>
      <c r="AL632" s="6">
        <f t="shared" si="35"/>
        <v>687.4243663123466</v>
      </c>
      <c r="AM632" s="6">
        <v>6010.4574137555</v>
      </c>
      <c r="AN632" s="6">
        <v>4745.62902499094</v>
      </c>
      <c r="AO632" s="6">
        <v>7662.37422608185</v>
      </c>
      <c r="AP632" s="2" t="s">
        <v>14</v>
      </c>
      <c r="AQ632" s="2" t="s">
        <v>14</v>
      </c>
      <c r="AR632" s="2" t="s">
        <v>14</v>
      </c>
      <c r="AS632" s="2">
        <v>2012</v>
      </c>
      <c r="AT632" s="2">
        <v>2015</v>
      </c>
    </row>
    <row r="633" spans="1:46" ht="12.75">
      <c r="A633" s="2">
        <v>13209</v>
      </c>
      <c r="B633" s="2"/>
      <c r="C633" s="48" t="s">
        <v>815</v>
      </c>
      <c r="D633" s="4" t="s">
        <v>265</v>
      </c>
      <c r="E633" s="5" t="s">
        <v>355</v>
      </c>
      <c r="F633" s="5" t="s">
        <v>793</v>
      </c>
      <c r="G633" s="2">
        <v>24</v>
      </c>
      <c r="H633" s="2">
        <v>29</v>
      </c>
      <c r="I633" s="2">
        <v>25</v>
      </c>
      <c r="J633" s="2">
        <v>30</v>
      </c>
      <c r="K633" s="2">
        <v>25</v>
      </c>
      <c r="L633" s="2">
        <v>30</v>
      </c>
      <c r="M633" s="46">
        <v>-118.041583</v>
      </c>
      <c r="N633" s="46">
        <v>33.588467</v>
      </c>
      <c r="O633" s="2">
        <v>-50</v>
      </c>
      <c r="P633" s="2" t="s">
        <v>263</v>
      </c>
      <c r="Q633" s="2" t="s">
        <v>375</v>
      </c>
      <c r="R633" s="5">
        <v>2044</v>
      </c>
      <c r="S633" s="2" t="str">
        <f t="shared" si="36"/>
        <v>OC50-VC6-S1-24-29 cm-2044</v>
      </c>
      <c r="T633" s="31" t="s">
        <v>386</v>
      </c>
      <c r="U633" s="2" t="s">
        <v>13</v>
      </c>
      <c r="V633" s="14">
        <f t="shared" si="28"/>
        <v>0.1768406536578639</v>
      </c>
      <c r="W633" s="29">
        <f t="shared" si="29"/>
        <v>0.05282913620992202</v>
      </c>
      <c r="X633" s="29">
        <f t="shared" si="30"/>
        <v>0.25893904575184407</v>
      </c>
      <c r="Y633" s="29">
        <f t="shared" si="31"/>
        <v>0.06302592871314223</v>
      </c>
      <c r="Z633" s="6">
        <v>36257.5</v>
      </c>
      <c r="AA633" s="6">
        <v>6411.8</v>
      </c>
      <c r="AB633" s="6">
        <v>8605.1</v>
      </c>
      <c r="AC633" s="6">
        <v>454.6</v>
      </c>
      <c r="AD633" s="6">
        <v>6222.7</v>
      </c>
      <c r="AE633" s="6">
        <v>1611.3</v>
      </c>
      <c r="AF633" s="6">
        <v>11693.6</v>
      </c>
      <c r="AG633" s="6">
        <v>737</v>
      </c>
      <c r="AH633" s="6">
        <v>1870.6</v>
      </c>
      <c r="AI633" s="6">
        <f t="shared" si="32"/>
        <v>4562.097722655833</v>
      </c>
      <c r="AJ633" s="6">
        <f t="shared" si="33"/>
        <v>968.6410777290711</v>
      </c>
      <c r="AK633" s="6">
        <f t="shared" si="34"/>
        <v>837.5922164011547</v>
      </c>
      <c r="AL633" s="6">
        <f t="shared" si="35"/>
        <v>1329.0495028333157</v>
      </c>
      <c r="AM633" s="6">
        <v>793.550840099199</v>
      </c>
      <c r="AN633" s="6">
        <v>569.328695303635</v>
      </c>
      <c r="AO633" s="6">
        <v>1105.97146929325</v>
      </c>
      <c r="AP633" s="2" t="s">
        <v>14</v>
      </c>
      <c r="AQ633" s="2" t="s">
        <v>14</v>
      </c>
      <c r="AR633" s="2" t="s">
        <v>14</v>
      </c>
      <c r="AS633" s="2">
        <v>2012</v>
      </c>
      <c r="AT633" s="2">
        <v>2015</v>
      </c>
    </row>
    <row r="634" spans="1:46" ht="12.75">
      <c r="A634" s="2">
        <v>13212</v>
      </c>
      <c r="B634" s="2"/>
      <c r="C634" s="48" t="s">
        <v>815</v>
      </c>
      <c r="D634" s="4" t="s">
        <v>265</v>
      </c>
      <c r="E634" s="5" t="s">
        <v>480</v>
      </c>
      <c r="F634" s="5" t="s">
        <v>793</v>
      </c>
      <c r="G634" s="2">
        <v>29</v>
      </c>
      <c r="H634" s="2">
        <v>33</v>
      </c>
      <c r="I634" s="2">
        <v>30</v>
      </c>
      <c r="J634" s="2">
        <v>34</v>
      </c>
      <c r="K634" s="2">
        <v>30</v>
      </c>
      <c r="L634" s="2">
        <v>34</v>
      </c>
      <c r="M634" s="46">
        <v>-118.041583</v>
      </c>
      <c r="N634" s="46">
        <v>33.588467</v>
      </c>
      <c r="O634" s="2">
        <v>-50</v>
      </c>
      <c r="P634" s="2" t="s">
        <v>263</v>
      </c>
      <c r="Q634" s="2" t="s">
        <v>375</v>
      </c>
      <c r="R634" s="5">
        <v>2047</v>
      </c>
      <c r="S634" s="2" t="str">
        <f t="shared" si="36"/>
        <v>OC50-VC6-S1-29-33 cm-2047</v>
      </c>
      <c r="T634" s="31" t="s">
        <v>386</v>
      </c>
      <c r="U634" s="2" t="s">
        <v>13</v>
      </c>
      <c r="V634" s="14">
        <f t="shared" si="28"/>
        <v>0.3270301877068839</v>
      </c>
      <c r="W634" s="29">
        <f t="shared" si="29"/>
        <v>0.1148988350705089</v>
      </c>
      <c r="X634" s="29">
        <f t="shared" si="30"/>
        <v>0.38193991823191326</v>
      </c>
      <c r="Y634" s="29">
        <f t="shared" si="31"/>
        <v>0.20064151093756227</v>
      </c>
      <c r="Z634" s="6">
        <v>10090.2</v>
      </c>
      <c r="AA634" s="6">
        <v>3299.8</v>
      </c>
      <c r="AB634" s="6">
        <v>4077.5</v>
      </c>
      <c r="AC634" s="6">
        <v>468.5</v>
      </c>
      <c r="AD634" s="6">
        <v>1687.7</v>
      </c>
      <c r="AE634" s="6">
        <v>644.6</v>
      </c>
      <c r="AF634" s="6">
        <v>5019.4</v>
      </c>
      <c r="AG634" s="6">
        <v>1007.1</v>
      </c>
      <c r="AH634" s="6">
        <v>1787.8</v>
      </c>
      <c r="AI634" s="6">
        <f t="shared" si="32"/>
        <v>1497.9304172726256</v>
      </c>
      <c r="AJ634" s="6">
        <f t="shared" si="33"/>
        <v>508.55800425103484</v>
      </c>
      <c r="AK634" s="6">
        <f t="shared" si="34"/>
        <v>260.9128537867771</v>
      </c>
      <c r="AL634" s="6">
        <f t="shared" si="35"/>
        <v>674.1805571092964</v>
      </c>
      <c r="AM634" s="6">
        <v>6267.08508893595</v>
      </c>
      <c r="AN634" s="6">
        <v>4934.00925587419</v>
      </c>
      <c r="AO634" s="6">
        <v>7996.2144807038</v>
      </c>
      <c r="AP634" s="2" t="s">
        <v>14</v>
      </c>
      <c r="AQ634" s="2" t="s">
        <v>14</v>
      </c>
      <c r="AR634" s="2" t="s">
        <v>14</v>
      </c>
      <c r="AS634" s="2">
        <v>2012</v>
      </c>
      <c r="AT634" s="2">
        <v>2015</v>
      </c>
    </row>
    <row r="635" spans="1:46" ht="12.75">
      <c r="A635" s="2">
        <v>13213</v>
      </c>
      <c r="B635" s="2"/>
      <c r="C635" s="48" t="s">
        <v>815</v>
      </c>
      <c r="D635" s="4" t="s">
        <v>265</v>
      </c>
      <c r="E635" s="5" t="s">
        <v>480</v>
      </c>
      <c r="F635" s="5" t="s">
        <v>793</v>
      </c>
      <c r="G635" s="2">
        <v>29</v>
      </c>
      <c r="H635" s="2">
        <v>33</v>
      </c>
      <c r="I635" s="2">
        <v>30</v>
      </c>
      <c r="J635" s="2">
        <v>34</v>
      </c>
      <c r="K635" s="2">
        <v>30</v>
      </c>
      <c r="L635" s="2">
        <v>34</v>
      </c>
      <c r="M635" s="46">
        <v>-118.041583</v>
      </c>
      <c r="N635" s="46">
        <v>33.588467</v>
      </c>
      <c r="O635" s="2">
        <v>-50</v>
      </c>
      <c r="P635" s="2" t="s">
        <v>263</v>
      </c>
      <c r="Q635" s="2" t="s">
        <v>375</v>
      </c>
      <c r="R635" s="5">
        <v>2048</v>
      </c>
      <c r="S635" s="2" t="str">
        <f t="shared" si="36"/>
        <v>OC50-VC6-S1-29-33 cm-2048</v>
      </c>
      <c r="T635" s="31" t="s">
        <v>386</v>
      </c>
      <c r="U635" s="2" t="s">
        <v>13</v>
      </c>
      <c r="V635" s="14">
        <f t="shared" si="28"/>
        <v>0.350784286824896</v>
      </c>
      <c r="W635" s="29">
        <f t="shared" si="29"/>
        <v>0.1193413662330181</v>
      </c>
      <c r="X635" s="29">
        <f t="shared" si="30"/>
        <v>0.4423853646947018</v>
      </c>
      <c r="Y635" s="29">
        <f t="shared" si="31"/>
        <v>0.22037439069348297</v>
      </c>
      <c r="Z635" s="6">
        <v>10933.5</v>
      </c>
      <c r="AA635" s="6">
        <v>3835.3</v>
      </c>
      <c r="AB635" s="6">
        <v>4166.2</v>
      </c>
      <c r="AC635" s="6">
        <v>497.2</v>
      </c>
      <c r="AD635" s="6">
        <v>1683.6</v>
      </c>
      <c r="AE635" s="6">
        <v>744.8</v>
      </c>
      <c r="AF635" s="6">
        <v>4882.6</v>
      </c>
      <c r="AG635" s="6">
        <v>1076</v>
      </c>
      <c r="AH635" s="6">
        <v>1872.9</v>
      </c>
      <c r="AI635" s="6">
        <f t="shared" si="32"/>
        <v>1577.1050242938757</v>
      </c>
      <c r="AJ635" s="6">
        <f t="shared" si="33"/>
        <v>497.98707886165835</v>
      </c>
      <c r="AK635" s="6">
        <f t="shared" si="34"/>
        <v>259.319771477388</v>
      </c>
      <c r="AL635" s="6">
        <f t="shared" si="35"/>
        <v>636.2966522505207</v>
      </c>
      <c r="AM635" s="6">
        <v>7923.76768984527</v>
      </c>
      <c r="AN635" s="6">
        <v>6140.57187267587</v>
      </c>
      <c r="AO635" s="6">
        <v>10183.9512308204</v>
      </c>
      <c r="AP635" s="2" t="s">
        <v>14</v>
      </c>
      <c r="AQ635" s="2" t="s">
        <v>14</v>
      </c>
      <c r="AR635" s="2" t="s">
        <v>14</v>
      </c>
      <c r="AS635" s="2">
        <v>2012</v>
      </c>
      <c r="AT635" s="2">
        <v>2015</v>
      </c>
    </row>
    <row r="636" spans="1:46" ht="12.75">
      <c r="A636" s="2">
        <v>13214</v>
      </c>
      <c r="B636" s="2"/>
      <c r="C636" s="48" t="s">
        <v>815</v>
      </c>
      <c r="D636" s="4" t="s">
        <v>265</v>
      </c>
      <c r="E636" s="5" t="s">
        <v>480</v>
      </c>
      <c r="F636" s="5" t="s">
        <v>793</v>
      </c>
      <c r="G636" s="2">
        <v>29</v>
      </c>
      <c r="H636" s="2">
        <v>33</v>
      </c>
      <c r="I636" s="2">
        <v>30</v>
      </c>
      <c r="J636" s="2">
        <v>34</v>
      </c>
      <c r="K636" s="2">
        <v>30</v>
      </c>
      <c r="L636" s="2">
        <v>34</v>
      </c>
      <c r="M636" s="46">
        <v>-118.041583</v>
      </c>
      <c r="N636" s="46">
        <v>33.588467</v>
      </c>
      <c r="O636" s="2">
        <v>-50</v>
      </c>
      <c r="P636" s="2" t="s">
        <v>263</v>
      </c>
      <c r="Q636" s="2" t="s">
        <v>375</v>
      </c>
      <c r="R636" s="5">
        <v>2049</v>
      </c>
      <c r="S636" s="2" t="str">
        <f t="shared" si="36"/>
        <v>OC50-VC6-S1-29-33 cm-2049</v>
      </c>
      <c r="T636" s="31" t="s">
        <v>386</v>
      </c>
      <c r="U636" s="2" t="s">
        <v>13</v>
      </c>
      <c r="V636" s="14">
        <f t="shared" si="28"/>
        <v>0.23601579354418528</v>
      </c>
      <c r="W636" s="29">
        <f t="shared" si="29"/>
        <v>0.07615432924664828</v>
      </c>
      <c r="X636" s="29">
        <f t="shared" si="30"/>
        <v>0.35316548745750254</v>
      </c>
      <c r="Y636" s="29">
        <f t="shared" si="31"/>
        <v>0.11211512717536813</v>
      </c>
      <c r="Z636" s="6">
        <v>12283.5</v>
      </c>
      <c r="AA636" s="6">
        <v>2899.1</v>
      </c>
      <c r="AB636" s="6">
        <v>3662.3</v>
      </c>
      <c r="AC636" s="6">
        <v>278.9</v>
      </c>
      <c r="AD636" s="6">
        <v>2176.6</v>
      </c>
      <c r="AE636" s="6">
        <v>768.7</v>
      </c>
      <c r="AF636" s="6">
        <v>4780.8</v>
      </c>
      <c r="AG636" s="6">
        <v>536</v>
      </c>
      <c r="AH636" s="6">
        <v>1886.6</v>
      </c>
      <c r="AI636" s="6">
        <f t="shared" si="32"/>
        <v>1609.5197710166437</v>
      </c>
      <c r="AJ636" s="6">
        <f t="shared" si="33"/>
        <v>417.80981660129333</v>
      </c>
      <c r="AK636" s="6">
        <f t="shared" si="34"/>
        <v>312.2336478320789</v>
      </c>
      <c r="AL636" s="6">
        <f t="shared" si="35"/>
        <v>563.6382911056928</v>
      </c>
      <c r="AM636" s="6">
        <v>2094.62221639405</v>
      </c>
      <c r="AN636" s="6">
        <v>1662.02268383811</v>
      </c>
      <c r="AO636" s="6">
        <v>2712.30205658047</v>
      </c>
      <c r="AP636" s="2" t="s">
        <v>14</v>
      </c>
      <c r="AQ636" s="2" t="s">
        <v>14</v>
      </c>
      <c r="AR636" s="2" t="s">
        <v>14</v>
      </c>
      <c r="AS636" s="2">
        <v>2012</v>
      </c>
      <c r="AT636" s="2">
        <v>2015</v>
      </c>
    </row>
    <row r="637" spans="1:46" ht="12.75">
      <c r="A637" s="2">
        <v>13215</v>
      </c>
      <c r="B637" s="2"/>
      <c r="C637" s="48" t="s">
        <v>815</v>
      </c>
      <c r="D637" s="4" t="s">
        <v>265</v>
      </c>
      <c r="E637" s="5" t="s">
        <v>480</v>
      </c>
      <c r="F637" s="5" t="s">
        <v>793</v>
      </c>
      <c r="G637" s="2">
        <v>29</v>
      </c>
      <c r="H637" s="2">
        <v>33</v>
      </c>
      <c r="I637" s="2">
        <v>30</v>
      </c>
      <c r="J637" s="2">
        <v>34</v>
      </c>
      <c r="K637" s="2">
        <v>30</v>
      </c>
      <c r="L637" s="2">
        <v>34</v>
      </c>
      <c r="M637" s="46">
        <v>-118.041583</v>
      </c>
      <c r="N637" s="46">
        <v>33.588467</v>
      </c>
      <c r="O637" s="2">
        <v>-50</v>
      </c>
      <c r="P637" s="2" t="s">
        <v>263</v>
      </c>
      <c r="Q637" s="2" t="s">
        <v>375</v>
      </c>
      <c r="R637" s="5">
        <v>2050</v>
      </c>
      <c r="S637" s="2" t="str">
        <f t="shared" si="36"/>
        <v>OC50-VC6-S1-29-33 cm-2050</v>
      </c>
      <c r="T637" s="31" t="s">
        <v>386</v>
      </c>
      <c r="U637" s="2" t="s">
        <v>13</v>
      </c>
      <c r="V637" s="14">
        <f t="shared" si="28"/>
        <v>0.24188167344302164</v>
      </c>
      <c r="W637" s="29">
        <f t="shared" si="29"/>
        <v>0.0734207560334186</v>
      </c>
      <c r="X637" s="29">
        <f t="shared" si="30"/>
        <v>0.21281068710415668</v>
      </c>
      <c r="Y637" s="29">
        <f t="shared" si="31"/>
        <v>0.1293124456048738</v>
      </c>
      <c r="Z637" s="6">
        <v>13158.5</v>
      </c>
      <c r="AA637" s="6">
        <v>3182.8</v>
      </c>
      <c r="AB637" s="6">
        <v>5589.7</v>
      </c>
      <c r="AC637" s="6">
        <v>410.4</v>
      </c>
      <c r="AD637" s="6">
        <v>3757.8</v>
      </c>
      <c r="AE637" s="6">
        <v>799.7</v>
      </c>
      <c r="AF637" s="6">
        <v>5745</v>
      </c>
      <c r="AG637" s="6">
        <v>742.9</v>
      </c>
      <c r="AH637" s="6">
        <v>1945.1</v>
      </c>
      <c r="AI637" s="6">
        <f t="shared" si="32"/>
        <v>1680.252943293404</v>
      </c>
      <c r="AJ637" s="6">
        <f t="shared" si="33"/>
        <v>616.945144208524</v>
      </c>
      <c r="AK637" s="6">
        <f t="shared" si="34"/>
        <v>468.6134388977431</v>
      </c>
      <c r="AL637" s="6">
        <f t="shared" si="35"/>
        <v>667.101948485939</v>
      </c>
      <c r="AM637" s="6">
        <v>2282.49969912667</v>
      </c>
      <c r="AN637" s="6">
        <v>1829.28428046597</v>
      </c>
      <c r="AO637" s="6">
        <v>2927.54472713233</v>
      </c>
      <c r="AP637" s="2" t="s">
        <v>14</v>
      </c>
      <c r="AQ637" s="2" t="s">
        <v>14</v>
      </c>
      <c r="AR637" s="2" t="s">
        <v>14</v>
      </c>
      <c r="AS637" s="2">
        <v>2012</v>
      </c>
      <c r="AT637" s="2">
        <v>2015</v>
      </c>
    </row>
    <row r="638" spans="1:46" ht="12.75">
      <c r="A638" s="2" t="s">
        <v>481</v>
      </c>
      <c r="B638" s="2"/>
      <c r="C638" s="48" t="s">
        <v>815</v>
      </c>
      <c r="D638" s="4" t="s">
        <v>265</v>
      </c>
      <c r="E638" s="5" t="s">
        <v>480</v>
      </c>
      <c r="F638" s="5" t="s">
        <v>793</v>
      </c>
      <c r="G638" s="2">
        <v>29</v>
      </c>
      <c r="H638" s="2">
        <v>33</v>
      </c>
      <c r="I638" s="2">
        <v>30</v>
      </c>
      <c r="J638" s="2">
        <v>34</v>
      </c>
      <c r="K638" s="2">
        <v>30</v>
      </c>
      <c r="L638" s="2">
        <v>34</v>
      </c>
      <c r="M638" s="46">
        <v>-118.041583</v>
      </c>
      <c r="N638" s="46">
        <v>33.588467</v>
      </c>
      <c r="O638" s="2">
        <v>-50</v>
      </c>
      <c r="P638" s="2" t="s">
        <v>263</v>
      </c>
      <c r="Q638" s="2" t="s">
        <v>375</v>
      </c>
      <c r="R638" s="5">
        <v>2051</v>
      </c>
      <c r="S638" s="2" t="str">
        <f t="shared" si="36"/>
        <v>OC50-VC6-S1-29-33 cm-2051</v>
      </c>
      <c r="T638" s="31" t="s">
        <v>386</v>
      </c>
      <c r="U638" s="2" t="s">
        <v>13</v>
      </c>
      <c r="V638" s="14">
        <f t="shared" si="28"/>
        <v>0.24801682267923136</v>
      </c>
      <c r="W638" s="29">
        <f t="shared" si="29"/>
        <v>0.08939204587223407</v>
      </c>
      <c r="X638" s="29">
        <f t="shared" si="30"/>
        <v>0.3595826273075894</v>
      </c>
      <c r="Y638" s="29">
        <f t="shared" si="31"/>
        <v>0.1190172716357255</v>
      </c>
      <c r="Z638" s="6">
        <v>12744.7</v>
      </c>
      <c r="AA638" s="6">
        <v>3160.9</v>
      </c>
      <c r="AB638" s="6">
        <v>4080.9</v>
      </c>
      <c r="AC638" s="6">
        <v>364.8</v>
      </c>
      <c r="AD638" s="6">
        <v>2242.6</v>
      </c>
      <c r="AE638" s="6">
        <v>806.4</v>
      </c>
      <c r="AF638" s="6">
        <v>5413.5</v>
      </c>
      <c r="AG638" s="6">
        <v>644.3</v>
      </c>
      <c r="AH638" s="6">
        <v>2011.3</v>
      </c>
      <c r="AI638" s="6">
        <f t="shared" si="32"/>
        <v>1581.6238253865658</v>
      </c>
      <c r="AJ638" s="6">
        <f t="shared" si="33"/>
        <v>442.07229155272705</v>
      </c>
      <c r="AK638" s="6">
        <f t="shared" si="34"/>
        <v>303.18699348679957</v>
      </c>
      <c r="AL638" s="6">
        <f t="shared" si="35"/>
        <v>602.3765723661314</v>
      </c>
      <c r="AM638" s="6">
        <v>2476.45396560518</v>
      </c>
      <c r="AN638" s="6">
        <v>1995.41275393313</v>
      </c>
      <c r="AO638" s="6">
        <v>3165.7462320012</v>
      </c>
      <c r="AP638" s="2" t="s">
        <v>14</v>
      </c>
      <c r="AQ638" s="2" t="s">
        <v>14</v>
      </c>
      <c r="AR638" s="2" t="s">
        <v>14</v>
      </c>
      <c r="AS638" s="2">
        <v>2012</v>
      </c>
      <c r="AT638" s="2">
        <v>2015</v>
      </c>
    </row>
    <row r="639" spans="1:46" ht="12.75">
      <c r="A639" s="2">
        <v>13217</v>
      </c>
      <c r="B639" s="2"/>
      <c r="C639" s="48" t="s">
        <v>815</v>
      </c>
      <c r="D639" s="4" t="s">
        <v>265</v>
      </c>
      <c r="E639" s="5" t="s">
        <v>480</v>
      </c>
      <c r="F639" s="5" t="s">
        <v>793</v>
      </c>
      <c r="G639" s="2">
        <v>29</v>
      </c>
      <c r="H639" s="2">
        <v>33</v>
      </c>
      <c r="I639" s="2">
        <v>30</v>
      </c>
      <c r="J639" s="2">
        <v>34</v>
      </c>
      <c r="K639" s="2">
        <v>30</v>
      </c>
      <c r="L639" s="2">
        <v>34</v>
      </c>
      <c r="M639" s="46">
        <v>-118.041583</v>
      </c>
      <c r="N639" s="46">
        <v>33.588467</v>
      </c>
      <c r="O639" s="2">
        <v>-50</v>
      </c>
      <c r="P639" s="2" t="s">
        <v>263</v>
      </c>
      <c r="Q639" s="2" t="s">
        <v>375</v>
      </c>
      <c r="R639" s="5">
        <v>2052</v>
      </c>
      <c r="S639" s="2" t="str">
        <f t="shared" si="36"/>
        <v>OC50-VC6-S1-29-33 cm-2052</v>
      </c>
      <c r="T639" s="31" t="s">
        <v>386</v>
      </c>
      <c r="U639" s="2" t="s">
        <v>13</v>
      </c>
      <c r="V639" s="14">
        <f t="shared" si="28"/>
        <v>0.36315615259426803</v>
      </c>
      <c r="W639" s="29">
        <f t="shared" si="29"/>
        <v>0.1179574233804368</v>
      </c>
      <c r="X639" s="29">
        <f t="shared" si="30"/>
        <v>0.4786921753213888</v>
      </c>
      <c r="Y639" s="29">
        <f t="shared" si="31"/>
        <v>0.2004498172617374</v>
      </c>
      <c r="Z639" s="6">
        <v>7250.6</v>
      </c>
      <c r="AA639" s="6">
        <v>2633.1</v>
      </c>
      <c r="AB639" s="6">
        <v>2179.6</v>
      </c>
      <c r="AC639" s="6">
        <v>257.1</v>
      </c>
      <c r="AD639" s="6">
        <v>987.9</v>
      </c>
      <c r="AE639" s="6">
        <v>472.9</v>
      </c>
      <c r="AF639" s="6">
        <v>2845.6</v>
      </c>
      <c r="AG639" s="6">
        <v>570.4</v>
      </c>
      <c r="AH639" s="6">
        <v>1844.9</v>
      </c>
      <c r="AI639" s="6">
        <f t="shared" si="32"/>
        <v>1071.4618678519162</v>
      </c>
      <c r="AJ639" s="6">
        <f t="shared" si="33"/>
        <v>264.15523876632875</v>
      </c>
      <c r="AK639" s="6">
        <f t="shared" si="34"/>
        <v>158.36088676893056</v>
      </c>
      <c r="AL639" s="6">
        <f t="shared" si="35"/>
        <v>370.3181744267982</v>
      </c>
      <c r="AM639" s="6">
        <v>8890.22578398439</v>
      </c>
      <c r="AN639" s="6">
        <v>6799.47469446423</v>
      </c>
      <c r="AO639" s="6">
        <v>11528.7673009455</v>
      </c>
      <c r="AP639" s="2" t="s">
        <v>14</v>
      </c>
      <c r="AQ639" s="2" t="s">
        <v>14</v>
      </c>
      <c r="AR639" s="2" t="s">
        <v>14</v>
      </c>
      <c r="AS639" s="2">
        <v>2012</v>
      </c>
      <c r="AT639" s="2">
        <v>2015</v>
      </c>
    </row>
    <row r="640" spans="1:46" ht="12.75">
      <c r="A640" s="2">
        <v>13218</v>
      </c>
      <c r="B640" s="2"/>
      <c r="C640" s="48" t="s">
        <v>815</v>
      </c>
      <c r="D640" s="4" t="s">
        <v>265</v>
      </c>
      <c r="E640" s="5" t="s">
        <v>480</v>
      </c>
      <c r="F640" s="5" t="s">
        <v>793</v>
      </c>
      <c r="G640" s="2">
        <v>29</v>
      </c>
      <c r="H640" s="2">
        <v>33</v>
      </c>
      <c r="I640" s="2">
        <v>30</v>
      </c>
      <c r="J640" s="2">
        <v>34</v>
      </c>
      <c r="K640" s="2">
        <v>30</v>
      </c>
      <c r="L640" s="2">
        <v>34</v>
      </c>
      <c r="M640" s="46">
        <v>-118.041583</v>
      </c>
      <c r="N640" s="46">
        <v>33.588467</v>
      </c>
      <c r="O640" s="2">
        <v>-50</v>
      </c>
      <c r="P640" s="2" t="s">
        <v>263</v>
      </c>
      <c r="Q640" s="2" t="s">
        <v>375</v>
      </c>
      <c r="R640" s="5">
        <v>2053</v>
      </c>
      <c r="S640" s="2" t="str">
        <f t="shared" si="36"/>
        <v>OC50-VC6-S1-29-33 cm-2053</v>
      </c>
      <c r="T640" s="31" t="s">
        <v>386</v>
      </c>
      <c r="U640" s="2" t="s">
        <v>13</v>
      </c>
      <c r="V640" s="14">
        <f t="shared" si="28"/>
        <v>0.3471429939994601</v>
      </c>
      <c r="W640" s="29">
        <f t="shared" si="29"/>
        <v>0.10245299197648068</v>
      </c>
      <c r="X640" s="29">
        <f t="shared" si="30"/>
        <v>0.5069193511186284</v>
      </c>
      <c r="Y640" s="29">
        <f t="shared" si="31"/>
        <v>0.21546705554205295</v>
      </c>
      <c r="Z640" s="6">
        <v>22964.6</v>
      </c>
      <c r="AA640" s="6">
        <v>7972</v>
      </c>
      <c r="AB640" s="6">
        <v>6530.8</v>
      </c>
      <c r="AC640" s="6">
        <v>669.1</v>
      </c>
      <c r="AD640" s="6">
        <v>2601.4</v>
      </c>
      <c r="AE640" s="6">
        <v>1318.7</v>
      </c>
      <c r="AF640" s="6">
        <v>8640.3</v>
      </c>
      <c r="AG640" s="6">
        <v>1861.7</v>
      </c>
      <c r="AH640" s="6">
        <v>1895.7</v>
      </c>
      <c r="AI640" s="6">
        <f t="shared" si="32"/>
        <v>3263.8708656432973</v>
      </c>
      <c r="AJ640" s="6">
        <f t="shared" si="33"/>
        <v>759.6033127604579</v>
      </c>
      <c r="AK640" s="6">
        <f t="shared" si="34"/>
        <v>413.5780978002849</v>
      </c>
      <c r="AL640" s="6">
        <f t="shared" si="35"/>
        <v>1107.981220657277</v>
      </c>
      <c r="AM640" s="6">
        <v>7627.05558041268</v>
      </c>
      <c r="AN640" s="6">
        <v>5918.76734355095</v>
      </c>
      <c r="AO640" s="6">
        <v>9769.55953867745</v>
      </c>
      <c r="AP640" s="2" t="s">
        <v>14</v>
      </c>
      <c r="AQ640" s="2" t="s">
        <v>14</v>
      </c>
      <c r="AR640" s="2" t="s">
        <v>14</v>
      </c>
      <c r="AS640" s="2">
        <v>2012</v>
      </c>
      <c r="AT640" s="2">
        <v>2015</v>
      </c>
    </row>
    <row r="641" spans="1:46" ht="12.75">
      <c r="A641" s="2">
        <v>13219</v>
      </c>
      <c r="B641" s="2"/>
      <c r="C641" s="48" t="s">
        <v>815</v>
      </c>
      <c r="D641" s="4" t="s">
        <v>265</v>
      </c>
      <c r="E641" s="5" t="s">
        <v>480</v>
      </c>
      <c r="F641" s="5" t="s">
        <v>793</v>
      </c>
      <c r="G641" s="2">
        <v>29</v>
      </c>
      <c r="H641" s="2">
        <v>33</v>
      </c>
      <c r="I641" s="2">
        <v>30</v>
      </c>
      <c r="J641" s="2">
        <v>34</v>
      </c>
      <c r="K641" s="2">
        <v>30</v>
      </c>
      <c r="L641" s="2">
        <v>34</v>
      </c>
      <c r="M641" s="46">
        <v>-118.041583</v>
      </c>
      <c r="N641" s="46">
        <v>33.588467</v>
      </c>
      <c r="O641" s="2">
        <v>-50</v>
      </c>
      <c r="P641" s="2" t="s">
        <v>263</v>
      </c>
      <c r="Q641" s="2" t="s">
        <v>375</v>
      </c>
      <c r="R641" s="5">
        <v>2054</v>
      </c>
      <c r="S641" s="2" t="str">
        <f t="shared" si="36"/>
        <v>OC50-VC6-S1-29-33 cm-2054</v>
      </c>
      <c r="T641" s="31" t="s">
        <v>386</v>
      </c>
      <c r="U641" s="2" t="s">
        <v>13</v>
      </c>
      <c r="V641" s="14">
        <f t="shared" si="28"/>
        <v>0.26066365007541475</v>
      </c>
      <c r="W641" s="29">
        <f t="shared" si="29"/>
        <v>0.08494296926295215</v>
      </c>
      <c r="X641" s="29">
        <f t="shared" si="30"/>
        <v>0.3923727922624054</v>
      </c>
      <c r="Y641" s="29">
        <f t="shared" si="31"/>
        <v>0.1350660006274283</v>
      </c>
      <c r="Z641" s="6">
        <v>23205</v>
      </c>
      <c r="AA641" s="6">
        <v>6048.7</v>
      </c>
      <c r="AB641" s="6">
        <v>6549.1</v>
      </c>
      <c r="AC641" s="6">
        <v>556.3</v>
      </c>
      <c r="AD641" s="6">
        <v>3804.8</v>
      </c>
      <c r="AE641" s="6">
        <v>1492.9</v>
      </c>
      <c r="AF641" s="6">
        <v>8287.8</v>
      </c>
      <c r="AG641" s="6">
        <v>1119.4</v>
      </c>
      <c r="AH641" s="6">
        <v>2140.3</v>
      </c>
      <c r="AI641" s="6">
        <f t="shared" si="32"/>
        <v>2733.6074382095967</v>
      </c>
      <c r="AJ641" s="6">
        <f t="shared" si="33"/>
        <v>663.9629958417045</v>
      </c>
      <c r="AK641" s="6">
        <f t="shared" si="34"/>
        <v>495.0427510162127</v>
      </c>
      <c r="AL641" s="6">
        <f t="shared" si="35"/>
        <v>879.054338176891</v>
      </c>
      <c r="AM641" s="6">
        <v>2942.11061216937</v>
      </c>
      <c r="AN641" s="6">
        <v>2372.44616035471</v>
      </c>
      <c r="AO641" s="6">
        <v>3727.27672424082</v>
      </c>
      <c r="AP641" s="2" t="s">
        <v>14</v>
      </c>
      <c r="AQ641" s="2" t="s">
        <v>14</v>
      </c>
      <c r="AR641" s="2" t="s">
        <v>14</v>
      </c>
      <c r="AS641" s="2">
        <v>2012</v>
      </c>
      <c r="AT641" s="2">
        <v>2015</v>
      </c>
    </row>
    <row r="642" spans="1:46" ht="12.75">
      <c r="A642" s="2" t="s">
        <v>482</v>
      </c>
      <c r="B642" s="2"/>
      <c r="C642" s="48" t="s">
        <v>815</v>
      </c>
      <c r="D642" s="4" t="s">
        <v>265</v>
      </c>
      <c r="E642" s="5" t="s">
        <v>480</v>
      </c>
      <c r="F642" s="5" t="s">
        <v>793</v>
      </c>
      <c r="G642" s="2">
        <v>29</v>
      </c>
      <c r="H642" s="2">
        <v>33</v>
      </c>
      <c r="I642" s="2">
        <v>30</v>
      </c>
      <c r="J642" s="2">
        <v>34</v>
      </c>
      <c r="K642" s="2">
        <v>30</v>
      </c>
      <c r="L642" s="2">
        <v>34</v>
      </c>
      <c r="M642" s="46">
        <v>-118.041583</v>
      </c>
      <c r="N642" s="46">
        <v>33.588467</v>
      </c>
      <c r="O642" s="2">
        <v>-50</v>
      </c>
      <c r="P642" s="2" t="s">
        <v>263</v>
      </c>
      <c r="Q642" s="2" t="s">
        <v>375</v>
      </c>
      <c r="R642" s="5">
        <v>2055</v>
      </c>
      <c r="S642" s="2" t="str">
        <f t="shared" si="36"/>
        <v>OC50-VC6-S1-29-33 cm-2055</v>
      </c>
      <c r="T642" s="31" t="s">
        <v>386</v>
      </c>
      <c r="U642" s="2" t="s">
        <v>13</v>
      </c>
      <c r="V642" s="14">
        <f t="shared" si="28"/>
        <v>0.21353651500164852</v>
      </c>
      <c r="W642" s="29">
        <f t="shared" si="29"/>
        <v>0.062359291507310066</v>
      </c>
      <c r="X642" s="29">
        <f t="shared" si="30"/>
        <v>0.2766086227767948</v>
      </c>
      <c r="Y642" s="29">
        <f t="shared" si="31"/>
        <v>0.10016466059045896</v>
      </c>
      <c r="Z642" s="6">
        <v>9705.6</v>
      </c>
      <c r="AA642" s="6">
        <v>2072.5</v>
      </c>
      <c r="AB642" s="6">
        <v>3686.7</v>
      </c>
      <c r="AC642" s="6">
        <v>229.9</v>
      </c>
      <c r="AD642" s="6">
        <v>2147.8</v>
      </c>
      <c r="AE642" s="6">
        <v>594.1</v>
      </c>
      <c r="AF642" s="6">
        <v>4311.9</v>
      </c>
      <c r="AG642" s="6">
        <v>431.9</v>
      </c>
      <c r="AH642" s="6">
        <v>2342.1</v>
      </c>
      <c r="AI642" s="6">
        <f t="shared" si="32"/>
        <v>1005.7725972417917</v>
      </c>
      <c r="AJ642" s="6">
        <f t="shared" si="33"/>
        <v>334.45198753255625</v>
      </c>
      <c r="AK642" s="6">
        <f t="shared" si="34"/>
        <v>234.14030143887965</v>
      </c>
      <c r="AL642" s="6">
        <f t="shared" si="35"/>
        <v>405.0894496392126</v>
      </c>
      <c r="AM642" s="6">
        <v>1504.38457487579</v>
      </c>
      <c r="AN642" s="6">
        <v>1170.65230267324</v>
      </c>
      <c r="AO642" s="6">
        <v>1987.04367587421</v>
      </c>
      <c r="AP642" s="2" t="s">
        <v>14</v>
      </c>
      <c r="AQ642" s="2" t="s">
        <v>14</v>
      </c>
      <c r="AR642" s="2" t="s">
        <v>14</v>
      </c>
      <c r="AS642" s="2">
        <v>2012</v>
      </c>
      <c r="AT642" s="2">
        <v>2015</v>
      </c>
    </row>
    <row r="643" spans="1:46" ht="12.75">
      <c r="A643" s="2">
        <v>13221</v>
      </c>
      <c r="B643" s="2"/>
      <c r="C643" s="48" t="s">
        <v>815</v>
      </c>
      <c r="D643" s="4" t="s">
        <v>265</v>
      </c>
      <c r="E643" s="5" t="s">
        <v>480</v>
      </c>
      <c r="F643" s="5" t="s">
        <v>793</v>
      </c>
      <c r="G643" s="2">
        <v>29</v>
      </c>
      <c r="H643" s="2">
        <v>33</v>
      </c>
      <c r="I643" s="2">
        <v>30</v>
      </c>
      <c r="J643" s="2">
        <v>34</v>
      </c>
      <c r="K643" s="2">
        <v>30</v>
      </c>
      <c r="L643" s="2">
        <v>34</v>
      </c>
      <c r="M643" s="46">
        <v>-118.041583</v>
      </c>
      <c r="N643" s="46">
        <v>33.588467</v>
      </c>
      <c r="O643" s="2">
        <v>-50</v>
      </c>
      <c r="P643" s="2" t="s">
        <v>263</v>
      </c>
      <c r="Q643" s="2" t="s">
        <v>375</v>
      </c>
      <c r="R643" s="5">
        <v>2056</v>
      </c>
      <c r="S643" s="2" t="str">
        <f t="shared" si="36"/>
        <v>OC50-VC6-S1-29-33 cm-2056</v>
      </c>
      <c r="T643" s="31" t="s">
        <v>386</v>
      </c>
      <c r="U643" s="2" t="s">
        <v>13</v>
      </c>
      <c r="V643" s="14">
        <f t="shared" si="28"/>
        <v>0.26073828357574214</v>
      </c>
      <c r="W643" s="29">
        <f t="shared" si="29"/>
        <v>0.09188491870314479</v>
      </c>
      <c r="X643" s="29">
        <f t="shared" si="30"/>
        <v>0.39186563020544146</v>
      </c>
      <c r="Y643" s="29">
        <f t="shared" si="31"/>
        <v>0.1396490957764382</v>
      </c>
      <c r="Z643" s="6">
        <v>14108.4</v>
      </c>
      <c r="AA643" s="6">
        <v>3678.6</v>
      </c>
      <c r="AB643" s="6">
        <v>4108.4</v>
      </c>
      <c r="AC643" s="6">
        <v>377.5</v>
      </c>
      <c r="AD643" s="6">
        <v>2161.2</v>
      </c>
      <c r="AE643" s="6">
        <v>846.9</v>
      </c>
      <c r="AF643" s="6">
        <v>5192.3</v>
      </c>
      <c r="AG643" s="6">
        <v>725.1</v>
      </c>
      <c r="AH643" s="6">
        <v>1822.7</v>
      </c>
      <c r="AI643" s="6">
        <f t="shared" si="32"/>
        <v>1951.719975859988</v>
      </c>
      <c r="AJ643" s="6">
        <f t="shared" si="33"/>
        <v>492.22581884018206</v>
      </c>
      <c r="AK643" s="6">
        <f t="shared" si="34"/>
        <v>330.0707741262961</v>
      </c>
      <c r="AL643" s="6">
        <f t="shared" si="35"/>
        <v>649.3004882866078</v>
      </c>
      <c r="AM643" s="6">
        <v>2942.11061216937</v>
      </c>
      <c r="AN643" s="6">
        <v>2372.44616035471</v>
      </c>
      <c r="AO643" s="6">
        <v>3727.27672424082</v>
      </c>
      <c r="AP643" s="2" t="s">
        <v>14</v>
      </c>
      <c r="AQ643" s="2" t="s">
        <v>14</v>
      </c>
      <c r="AR643" s="2" t="s">
        <v>14</v>
      </c>
      <c r="AS643" s="2">
        <v>2012</v>
      </c>
      <c r="AT643" s="2">
        <v>2015</v>
      </c>
    </row>
    <row r="644" spans="1:46" ht="12.75">
      <c r="A644" s="2">
        <v>13222</v>
      </c>
      <c r="B644" s="2"/>
      <c r="C644" s="48" t="s">
        <v>815</v>
      </c>
      <c r="D644" s="4" t="s">
        <v>265</v>
      </c>
      <c r="E644" s="5" t="s">
        <v>356</v>
      </c>
      <c r="F644" s="5" t="s">
        <v>793</v>
      </c>
      <c r="G644" s="2">
        <v>33</v>
      </c>
      <c r="H644" s="2">
        <v>36</v>
      </c>
      <c r="I644" s="2">
        <v>34</v>
      </c>
      <c r="J644" s="2">
        <v>37</v>
      </c>
      <c r="K644" s="2">
        <v>34</v>
      </c>
      <c r="L644" s="2">
        <v>37</v>
      </c>
      <c r="M644" s="46">
        <v>-118.041583</v>
      </c>
      <c r="N644" s="46">
        <v>33.588467</v>
      </c>
      <c r="O644" s="2">
        <v>-50</v>
      </c>
      <c r="P644" s="2" t="s">
        <v>263</v>
      </c>
      <c r="Q644" s="2" t="s">
        <v>375</v>
      </c>
      <c r="R644" s="5">
        <v>2057</v>
      </c>
      <c r="S644" s="2" t="str">
        <f t="shared" si="36"/>
        <v>OC50-VC6-S1-33-36 cm-2057</v>
      </c>
      <c r="T644" s="31" t="s">
        <v>386</v>
      </c>
      <c r="U644" s="2" t="s">
        <v>13</v>
      </c>
      <c r="V644" s="14">
        <f t="shared" si="28"/>
        <v>0.2695091283843727</v>
      </c>
      <c r="W644" s="29">
        <f t="shared" si="29"/>
        <v>0.0899266439612261</v>
      </c>
      <c r="X644" s="29">
        <f t="shared" si="30"/>
        <v>0.40072572038420495</v>
      </c>
      <c r="Y644" s="29">
        <f t="shared" si="31"/>
        <v>0.14357984771044122</v>
      </c>
      <c r="Z644" s="6">
        <v>14991.7</v>
      </c>
      <c r="AA644" s="6">
        <v>4040.4</v>
      </c>
      <c r="AB644" s="6">
        <v>4580.4</v>
      </c>
      <c r="AC644" s="6">
        <v>411.9</v>
      </c>
      <c r="AD644" s="6">
        <v>2342.5</v>
      </c>
      <c r="AE644" s="6">
        <v>938.7</v>
      </c>
      <c r="AF644" s="6">
        <v>5752.2</v>
      </c>
      <c r="AG644" s="6">
        <v>825.9</v>
      </c>
      <c r="AH644" s="6">
        <v>1902</v>
      </c>
      <c r="AI644" s="6">
        <f t="shared" si="32"/>
        <v>2001.2723449001055</v>
      </c>
      <c r="AJ644" s="6">
        <f t="shared" si="33"/>
        <v>524.9526813880126</v>
      </c>
      <c r="AK644" s="6">
        <f t="shared" si="34"/>
        <v>345.0262881177708</v>
      </c>
      <c r="AL644" s="6">
        <f t="shared" si="35"/>
        <v>691.7034700315456</v>
      </c>
      <c r="AM644" s="6">
        <v>3297.66245968665</v>
      </c>
      <c r="AN644" s="6">
        <v>2661.01287358597</v>
      </c>
      <c r="AO644" s="6">
        <v>4188.59314255773</v>
      </c>
      <c r="AP644" s="2" t="s">
        <v>14</v>
      </c>
      <c r="AQ644" s="2" t="s">
        <v>14</v>
      </c>
      <c r="AR644" s="2" t="s">
        <v>14</v>
      </c>
      <c r="AS644" s="2">
        <v>2012</v>
      </c>
      <c r="AT644" s="2">
        <v>2015</v>
      </c>
    </row>
    <row r="645" spans="1:46" ht="12.75">
      <c r="A645" s="2">
        <v>13223</v>
      </c>
      <c r="B645" s="2"/>
      <c r="C645" s="48" t="s">
        <v>815</v>
      </c>
      <c r="D645" s="4" t="s">
        <v>265</v>
      </c>
      <c r="E645" s="5" t="s">
        <v>356</v>
      </c>
      <c r="F645" s="5" t="s">
        <v>793</v>
      </c>
      <c r="G645" s="2">
        <v>33</v>
      </c>
      <c r="H645" s="2">
        <v>36</v>
      </c>
      <c r="I645" s="2">
        <v>34</v>
      </c>
      <c r="J645" s="2">
        <v>37</v>
      </c>
      <c r="K645" s="2">
        <v>34</v>
      </c>
      <c r="L645" s="2">
        <v>37</v>
      </c>
      <c r="M645" s="46">
        <v>-118.041583</v>
      </c>
      <c r="N645" s="46">
        <v>33.588467</v>
      </c>
      <c r="O645" s="2">
        <v>-50</v>
      </c>
      <c r="P645" s="2" t="s">
        <v>263</v>
      </c>
      <c r="Q645" s="2" t="s">
        <v>375</v>
      </c>
      <c r="R645" s="5">
        <v>2058</v>
      </c>
      <c r="S645" s="2" t="str">
        <f t="shared" si="36"/>
        <v>OC50-VC6-S1-33-36 cm-2058</v>
      </c>
      <c r="T645" s="31" t="s">
        <v>386</v>
      </c>
      <c r="U645" s="2" t="s">
        <v>13</v>
      </c>
      <c r="V645" s="14">
        <f t="shared" si="28"/>
        <v>0.282575082015495</v>
      </c>
      <c r="W645" s="29">
        <f t="shared" si="29"/>
        <v>0.09358295356571006</v>
      </c>
      <c r="X645" s="29">
        <f t="shared" si="30"/>
        <v>0.3983392173437423</v>
      </c>
      <c r="Y645" s="29">
        <f t="shared" si="31"/>
        <v>0.15276459765662825</v>
      </c>
      <c r="Z645" s="6">
        <v>12223.3</v>
      </c>
      <c r="AA645" s="6">
        <v>3454</v>
      </c>
      <c r="AB645" s="6">
        <v>4059.5</v>
      </c>
      <c r="AC645" s="6">
        <v>379.9</v>
      </c>
      <c r="AD645" s="6">
        <v>2011.1</v>
      </c>
      <c r="AE645" s="6">
        <v>801.1</v>
      </c>
      <c r="AF645" s="6">
        <v>5163.5</v>
      </c>
      <c r="AG645" s="6">
        <v>788.8</v>
      </c>
      <c r="AH645" s="6">
        <v>1924.7</v>
      </c>
      <c r="AI645" s="6">
        <f t="shared" si="32"/>
        <v>1629.0642697563258</v>
      </c>
      <c r="AJ645" s="6">
        <f t="shared" si="33"/>
        <v>461.30825583207763</v>
      </c>
      <c r="AK645" s="6">
        <f t="shared" si="34"/>
        <v>292.2221644931677</v>
      </c>
      <c r="AL645" s="6">
        <f t="shared" si="35"/>
        <v>618.5171715072479</v>
      </c>
      <c r="AM645" s="6">
        <v>3862.03966350462</v>
      </c>
      <c r="AN645" s="6">
        <v>3099.38361925266</v>
      </c>
      <c r="AO645" s="6">
        <v>4899.59879614776</v>
      </c>
      <c r="AP645" s="2" t="s">
        <v>14</v>
      </c>
      <c r="AQ645" s="2" t="s">
        <v>14</v>
      </c>
      <c r="AR645" s="2" t="s">
        <v>14</v>
      </c>
      <c r="AS645" s="2">
        <v>2012</v>
      </c>
      <c r="AT645" s="2">
        <v>2015</v>
      </c>
    </row>
    <row r="646" spans="1:46" ht="12.75">
      <c r="A646" s="2">
        <v>13224</v>
      </c>
      <c r="B646" s="2"/>
      <c r="C646" s="48" t="s">
        <v>815</v>
      </c>
      <c r="D646" s="4" t="s">
        <v>265</v>
      </c>
      <c r="E646" s="5" t="s">
        <v>356</v>
      </c>
      <c r="F646" s="5" t="s">
        <v>793</v>
      </c>
      <c r="G646" s="2">
        <v>33</v>
      </c>
      <c r="H646" s="2">
        <v>36</v>
      </c>
      <c r="I646" s="2">
        <v>34</v>
      </c>
      <c r="J646" s="2">
        <v>37</v>
      </c>
      <c r="K646" s="2">
        <v>34</v>
      </c>
      <c r="L646" s="2">
        <v>37</v>
      </c>
      <c r="M646" s="46">
        <v>-118.041583</v>
      </c>
      <c r="N646" s="46">
        <v>33.588467</v>
      </c>
      <c r="O646" s="2">
        <v>-50</v>
      </c>
      <c r="P646" s="2" t="s">
        <v>263</v>
      </c>
      <c r="Q646" s="2" t="s">
        <v>375</v>
      </c>
      <c r="R646" s="5">
        <v>2059</v>
      </c>
      <c r="S646" s="2" t="str">
        <f t="shared" si="36"/>
        <v>OC50-VC6-S1-33-36 cm-2059</v>
      </c>
      <c r="T646" s="31" t="s">
        <v>386</v>
      </c>
      <c r="U646" s="2" t="s">
        <v>13</v>
      </c>
      <c r="V646" s="14">
        <f t="shared" si="28"/>
        <v>0.23063241420563121</v>
      </c>
      <c r="W646" s="29">
        <f t="shared" si="29"/>
        <v>0.0724011544522549</v>
      </c>
      <c r="X646" s="29">
        <f t="shared" si="30"/>
        <v>0.3747919856220462</v>
      </c>
      <c r="Y646" s="29">
        <f t="shared" si="31"/>
        <v>0.10893952910010002</v>
      </c>
      <c r="Z646" s="6">
        <v>18891.1</v>
      </c>
      <c r="AA646" s="6">
        <v>4356.9</v>
      </c>
      <c r="AB646" s="6">
        <v>5647.7</v>
      </c>
      <c r="AC646" s="6">
        <v>408.9</v>
      </c>
      <c r="AD646" s="6">
        <v>3004.6</v>
      </c>
      <c r="AE646" s="6">
        <v>1126.1</v>
      </c>
      <c r="AF646" s="6">
        <v>7398.6</v>
      </c>
      <c r="AG646" s="6">
        <v>806</v>
      </c>
      <c r="AH646" s="6">
        <v>1892.6</v>
      </c>
      <c r="AI646" s="6">
        <f t="shared" si="32"/>
        <v>2456.7261967663535</v>
      </c>
      <c r="AJ646" s="6">
        <f t="shared" si="33"/>
        <v>640.029588925288</v>
      </c>
      <c r="AK646" s="6">
        <f t="shared" si="34"/>
        <v>436.5106203106837</v>
      </c>
      <c r="AL646" s="6">
        <f t="shared" si="35"/>
        <v>867.0189157772377</v>
      </c>
      <c r="AM646" s="6">
        <v>1949.72957212798</v>
      </c>
      <c r="AN646" s="6">
        <v>1536.28971011424</v>
      </c>
      <c r="AO646" s="6">
        <v>2536.44159856539</v>
      </c>
      <c r="AP646" s="2" t="s">
        <v>14</v>
      </c>
      <c r="AQ646" s="2" t="s">
        <v>14</v>
      </c>
      <c r="AR646" s="2" t="s">
        <v>14</v>
      </c>
      <c r="AS646" s="2">
        <v>2012</v>
      </c>
      <c r="AT646" s="2">
        <v>2015</v>
      </c>
    </row>
    <row r="647" spans="1:46" ht="12.75">
      <c r="A647" s="2">
        <v>13225</v>
      </c>
      <c r="B647" s="2"/>
      <c r="C647" s="48" t="s">
        <v>815</v>
      </c>
      <c r="D647" s="4" t="s">
        <v>265</v>
      </c>
      <c r="E647" s="5" t="s">
        <v>356</v>
      </c>
      <c r="F647" s="5" t="s">
        <v>793</v>
      </c>
      <c r="G647" s="2">
        <v>33</v>
      </c>
      <c r="H647" s="2">
        <v>36</v>
      </c>
      <c r="I647" s="2">
        <v>34</v>
      </c>
      <c r="J647" s="2">
        <v>37</v>
      </c>
      <c r="K647" s="2">
        <v>34</v>
      </c>
      <c r="L647" s="2">
        <v>37</v>
      </c>
      <c r="M647" s="46">
        <v>-118.041583</v>
      </c>
      <c r="N647" s="46">
        <v>33.588467</v>
      </c>
      <c r="O647" s="2">
        <v>-50</v>
      </c>
      <c r="P647" s="2" t="s">
        <v>263</v>
      </c>
      <c r="Q647" s="2" t="s">
        <v>375</v>
      </c>
      <c r="R647" s="5">
        <v>2060</v>
      </c>
      <c r="S647" s="2" t="str">
        <f t="shared" si="36"/>
        <v>OC50-VC6-S1-33-36 cm-2060</v>
      </c>
      <c r="T647" s="31" t="s">
        <v>386</v>
      </c>
      <c r="U647" s="2" t="s">
        <v>13</v>
      </c>
      <c r="V647" s="14">
        <f t="shared" si="28"/>
        <v>0.38038888343317295</v>
      </c>
      <c r="W647" s="29">
        <f t="shared" si="29"/>
        <v>0.12745732022762543</v>
      </c>
      <c r="X647" s="29">
        <f t="shared" si="30"/>
        <v>0.464572680788897</v>
      </c>
      <c r="Y647" s="29">
        <f t="shared" si="31"/>
        <v>0.2502670708820557</v>
      </c>
      <c r="Z647" s="6">
        <v>8146.4</v>
      </c>
      <c r="AA647" s="6">
        <v>3098.8</v>
      </c>
      <c r="AB647" s="6">
        <v>3092.8</v>
      </c>
      <c r="AC647" s="6">
        <v>394.2</v>
      </c>
      <c r="AD647" s="6">
        <v>1095.2</v>
      </c>
      <c r="AE647" s="6">
        <v>508.8</v>
      </c>
      <c r="AF647" s="6">
        <v>3463.5</v>
      </c>
      <c r="AG647" s="6">
        <v>866.8</v>
      </c>
      <c r="AH647" s="6">
        <v>1614.9</v>
      </c>
      <c r="AI647" s="6">
        <f t="shared" si="32"/>
        <v>1392.6806613412596</v>
      </c>
      <c r="AJ647" s="6">
        <f t="shared" si="33"/>
        <v>431.8533655334695</v>
      </c>
      <c r="AK647" s="6">
        <f t="shared" si="34"/>
        <v>198.65007121183973</v>
      </c>
      <c r="AL647" s="6">
        <f t="shared" si="35"/>
        <v>536.2932689330609</v>
      </c>
      <c r="AM647" s="6">
        <v>10396.3408079782</v>
      </c>
      <c r="AN647" s="6">
        <v>7808.32123929565</v>
      </c>
      <c r="AO647" s="6">
        <v>13723.3531530363</v>
      </c>
      <c r="AP647" s="2" t="s">
        <v>14</v>
      </c>
      <c r="AQ647" s="2" t="s">
        <v>14</v>
      </c>
      <c r="AR647" s="2" t="s">
        <v>14</v>
      </c>
      <c r="AS647" s="2">
        <v>2012</v>
      </c>
      <c r="AT647" s="2">
        <v>2015</v>
      </c>
    </row>
    <row r="648" spans="1:46" ht="12.75">
      <c r="A648" s="2">
        <v>13226</v>
      </c>
      <c r="B648" s="2"/>
      <c r="C648" s="48" t="s">
        <v>815</v>
      </c>
      <c r="D648" s="4" t="s">
        <v>265</v>
      </c>
      <c r="E648" s="5" t="s">
        <v>356</v>
      </c>
      <c r="F648" s="5" t="s">
        <v>793</v>
      </c>
      <c r="G648" s="2">
        <v>33</v>
      </c>
      <c r="H648" s="2">
        <v>36</v>
      </c>
      <c r="I648" s="2">
        <v>34</v>
      </c>
      <c r="J648" s="2">
        <v>37</v>
      </c>
      <c r="K648" s="2">
        <v>34</v>
      </c>
      <c r="L648" s="2">
        <v>37</v>
      </c>
      <c r="M648" s="46">
        <v>-118.041583</v>
      </c>
      <c r="N648" s="46">
        <v>33.588467</v>
      </c>
      <c r="O648" s="2">
        <v>-50</v>
      </c>
      <c r="P648" s="2" t="s">
        <v>263</v>
      </c>
      <c r="Q648" s="2" t="s">
        <v>375</v>
      </c>
      <c r="R648" s="5">
        <v>2061</v>
      </c>
      <c r="S648" s="2" t="str">
        <f t="shared" si="36"/>
        <v>OC50-VC6-S1-33-36 cm-2061</v>
      </c>
      <c r="T648" s="31" t="s">
        <v>386</v>
      </c>
      <c r="U648" s="2" t="s">
        <v>13</v>
      </c>
      <c r="V648" s="14">
        <f t="shared" si="28"/>
        <v>0.2323717385343355</v>
      </c>
      <c r="W648" s="29">
        <f t="shared" si="29"/>
        <v>0.061757256964737973</v>
      </c>
      <c r="X648" s="29">
        <f t="shared" si="30"/>
        <v>0.15906244831415542</v>
      </c>
      <c r="Y648" s="29">
        <f t="shared" si="31"/>
        <v>0.1541094406654824</v>
      </c>
      <c r="Z648" s="6">
        <v>14222.9</v>
      </c>
      <c r="AA648" s="6">
        <v>3305</v>
      </c>
      <c r="AB648" s="6">
        <v>8212.8</v>
      </c>
      <c r="AC648" s="6">
        <v>507.2</v>
      </c>
      <c r="AD648" s="6">
        <v>4232.3</v>
      </c>
      <c r="AE648" s="6">
        <v>673.2</v>
      </c>
      <c r="AF648" s="6">
        <v>6924.3</v>
      </c>
      <c r="AG648" s="6">
        <v>1067.1</v>
      </c>
      <c r="AH648" s="6">
        <v>1861.9</v>
      </c>
      <c r="AI648" s="6">
        <f t="shared" si="32"/>
        <v>1882.79714270369</v>
      </c>
      <c r="AJ648" s="6">
        <f t="shared" si="33"/>
        <v>936.6775874107095</v>
      </c>
      <c r="AK648" s="6">
        <f t="shared" si="34"/>
        <v>526.9348514957838</v>
      </c>
      <c r="AL648" s="6">
        <f t="shared" si="35"/>
        <v>858.4134486277458</v>
      </c>
      <c r="AM648" s="6">
        <v>1978.5593254873</v>
      </c>
      <c r="AN648" s="6">
        <v>1562.32343304911</v>
      </c>
      <c r="AO648" s="6">
        <v>2569.36620044693</v>
      </c>
      <c r="AP648" s="2" t="s">
        <v>14</v>
      </c>
      <c r="AQ648" s="2" t="s">
        <v>14</v>
      </c>
      <c r="AR648" s="2" t="s">
        <v>14</v>
      </c>
      <c r="AS648" s="2">
        <v>2012</v>
      </c>
      <c r="AT648" s="2">
        <v>2015</v>
      </c>
    </row>
    <row r="649" spans="1:46" ht="12.75">
      <c r="A649" s="2">
        <v>13227</v>
      </c>
      <c r="B649" s="2"/>
      <c r="C649" s="48" t="s">
        <v>815</v>
      </c>
      <c r="D649" s="4" t="s">
        <v>265</v>
      </c>
      <c r="E649" s="5" t="s">
        <v>356</v>
      </c>
      <c r="F649" s="5" t="s">
        <v>793</v>
      </c>
      <c r="G649" s="2">
        <v>33</v>
      </c>
      <c r="H649" s="2">
        <v>36</v>
      </c>
      <c r="I649" s="2">
        <v>34</v>
      </c>
      <c r="J649" s="2">
        <v>37</v>
      </c>
      <c r="K649" s="2">
        <v>34</v>
      </c>
      <c r="L649" s="2">
        <v>37</v>
      </c>
      <c r="M649" s="46">
        <v>-118.041583</v>
      </c>
      <c r="N649" s="46">
        <v>33.588467</v>
      </c>
      <c r="O649" s="2">
        <v>-50</v>
      </c>
      <c r="P649" s="2" t="s">
        <v>263</v>
      </c>
      <c r="Q649" s="2" t="s">
        <v>375</v>
      </c>
      <c r="R649" s="5">
        <v>2062</v>
      </c>
      <c r="S649" s="2" t="str">
        <f t="shared" si="36"/>
        <v>OC50-VC6-S1-33-36 cm-2062</v>
      </c>
      <c r="T649" s="31" t="s">
        <v>386</v>
      </c>
      <c r="U649" s="2" t="s">
        <v>13</v>
      </c>
      <c r="V649" s="14">
        <f t="shared" si="28"/>
        <v>0.315562524500196</v>
      </c>
      <c r="W649" s="29">
        <f t="shared" si="29"/>
        <v>0.10024961752153957</v>
      </c>
      <c r="X649" s="29">
        <f t="shared" si="30"/>
        <v>0.4690650427306689</v>
      </c>
      <c r="Y649" s="29">
        <f t="shared" si="31"/>
        <v>0.18777804496813755</v>
      </c>
      <c r="Z649" s="6">
        <v>16581.5</v>
      </c>
      <c r="AA649" s="6">
        <v>5232.5</v>
      </c>
      <c r="AB649" s="6">
        <v>4967.6</v>
      </c>
      <c r="AC649" s="6">
        <v>498</v>
      </c>
      <c r="AD649" s="6">
        <v>1954.1</v>
      </c>
      <c r="AE649" s="6">
        <v>916.6</v>
      </c>
      <c r="AF649" s="6">
        <v>6653.6</v>
      </c>
      <c r="AG649" s="6">
        <v>1249.4</v>
      </c>
      <c r="AH649" s="6">
        <v>1871.9</v>
      </c>
      <c r="AI649" s="6">
        <f t="shared" si="32"/>
        <v>2330.6800576953897</v>
      </c>
      <c r="AJ649" s="6">
        <f t="shared" si="33"/>
        <v>583.9628185266307</v>
      </c>
      <c r="AK649" s="6">
        <f t="shared" si="34"/>
        <v>306.7151023024734</v>
      </c>
      <c r="AL649" s="6">
        <f t="shared" si="35"/>
        <v>844.3827127517496</v>
      </c>
      <c r="AM649" s="6">
        <v>5580.8015161424</v>
      </c>
      <c r="AN649" s="6">
        <v>4426.25981202929</v>
      </c>
      <c r="AO649" s="6">
        <v>7072.89169331647</v>
      </c>
      <c r="AP649" s="2" t="s">
        <v>14</v>
      </c>
      <c r="AQ649" s="2" t="s">
        <v>14</v>
      </c>
      <c r="AR649" s="2" t="s">
        <v>14</v>
      </c>
      <c r="AS649" s="2">
        <v>2012</v>
      </c>
      <c r="AT649" s="2">
        <v>2015</v>
      </c>
    </row>
    <row r="650" spans="1:46" ht="12.75">
      <c r="A650" s="2">
        <v>13228</v>
      </c>
      <c r="B650" s="2"/>
      <c r="C650" s="48" t="s">
        <v>815</v>
      </c>
      <c r="D650" s="4" t="s">
        <v>265</v>
      </c>
      <c r="E650" s="5" t="s">
        <v>356</v>
      </c>
      <c r="F650" s="5" t="s">
        <v>793</v>
      </c>
      <c r="G650" s="2">
        <v>33</v>
      </c>
      <c r="H650" s="2">
        <v>36</v>
      </c>
      <c r="I650" s="2">
        <v>34</v>
      </c>
      <c r="J650" s="2">
        <v>37</v>
      </c>
      <c r="K650" s="2">
        <v>34</v>
      </c>
      <c r="L650" s="2">
        <v>37</v>
      </c>
      <c r="M650" s="46">
        <v>-118.041583</v>
      </c>
      <c r="N650" s="46">
        <v>33.588467</v>
      </c>
      <c r="O650" s="2">
        <v>-50</v>
      </c>
      <c r="P650" s="2" t="s">
        <v>263</v>
      </c>
      <c r="Q650" s="2" t="s">
        <v>375</v>
      </c>
      <c r="R650" s="5">
        <v>2063</v>
      </c>
      <c r="S650" s="2" t="str">
        <f t="shared" si="36"/>
        <v>OC50-VC6-S1-33-36 cm-2063</v>
      </c>
      <c r="T650" s="31" t="s">
        <v>386</v>
      </c>
      <c r="U650" s="2" t="s">
        <v>13</v>
      </c>
      <c r="V650" s="14">
        <f t="shared" si="28"/>
        <v>0.332315058300482</v>
      </c>
      <c r="W650" s="29">
        <f t="shared" si="29"/>
        <v>0.09107653468662254</v>
      </c>
      <c r="X650" s="29">
        <f t="shared" si="30"/>
        <v>0.28935275713727027</v>
      </c>
      <c r="Y650" s="29">
        <f t="shared" si="31"/>
        <v>0.22473421067754726</v>
      </c>
      <c r="Z650" s="6">
        <v>21637.9</v>
      </c>
      <c r="AA650" s="6">
        <v>7190.6</v>
      </c>
      <c r="AB650" s="6">
        <v>7763.8</v>
      </c>
      <c r="AC650" s="6">
        <v>707.1</v>
      </c>
      <c r="AD650" s="6">
        <v>4091.2</v>
      </c>
      <c r="AE650" s="6">
        <v>1183.8</v>
      </c>
      <c r="AF650" s="6">
        <v>8700.5</v>
      </c>
      <c r="AG650" s="6">
        <v>1955.3</v>
      </c>
      <c r="AH650" s="6">
        <v>1948.9</v>
      </c>
      <c r="AI650" s="6">
        <f t="shared" si="32"/>
        <v>2958.4380932833906</v>
      </c>
      <c r="AJ650" s="6">
        <f t="shared" si="33"/>
        <v>869.30063112525</v>
      </c>
      <c r="AK650" s="6">
        <f t="shared" si="34"/>
        <v>541.3310072348504</v>
      </c>
      <c r="AL650" s="6">
        <f t="shared" si="35"/>
        <v>1093.5194212119657</v>
      </c>
      <c r="AM650" s="6">
        <v>6579.11021989177</v>
      </c>
      <c r="AN650" s="6">
        <v>5150.63181341872</v>
      </c>
      <c r="AO650" s="6">
        <v>8428.26752829981</v>
      </c>
      <c r="AP650" s="2" t="s">
        <v>14</v>
      </c>
      <c r="AQ650" s="2" t="s">
        <v>14</v>
      </c>
      <c r="AR650" s="2" t="s">
        <v>14</v>
      </c>
      <c r="AS650" s="2">
        <v>2012</v>
      </c>
      <c r="AT650" s="2">
        <v>2015</v>
      </c>
    </row>
    <row r="651" spans="1:46" ht="12.75">
      <c r="A651" s="2">
        <v>13230</v>
      </c>
      <c r="B651" s="2"/>
      <c r="C651" s="48" t="s">
        <v>815</v>
      </c>
      <c r="D651" s="4" t="s">
        <v>265</v>
      </c>
      <c r="E651" s="5" t="s">
        <v>381</v>
      </c>
      <c r="F651" s="5" t="s">
        <v>793</v>
      </c>
      <c r="G651" s="2">
        <v>36</v>
      </c>
      <c r="H651" s="2">
        <v>40</v>
      </c>
      <c r="I651" s="2">
        <v>37</v>
      </c>
      <c r="J651" s="2">
        <v>41</v>
      </c>
      <c r="K651" s="2">
        <v>37</v>
      </c>
      <c r="L651" s="2">
        <v>41</v>
      </c>
      <c r="M651" s="46">
        <v>-118.041583</v>
      </c>
      <c r="N651" s="46">
        <v>33.588467</v>
      </c>
      <c r="O651" s="2">
        <v>-50</v>
      </c>
      <c r="P651" s="2" t="s">
        <v>263</v>
      </c>
      <c r="Q651" s="2" t="s">
        <v>375</v>
      </c>
      <c r="R651" s="5">
        <v>2065</v>
      </c>
      <c r="S651" s="2" t="str">
        <f t="shared" si="36"/>
        <v>OC50-VC6-S1-36-40 cm-2065</v>
      </c>
      <c r="T651" s="31" t="s">
        <v>386</v>
      </c>
      <c r="U651" s="2" t="s">
        <v>13</v>
      </c>
      <c r="V651" s="14">
        <f t="shared" si="28"/>
        <v>0.3273151287026863</v>
      </c>
      <c r="W651" s="29">
        <f t="shared" si="29"/>
        <v>0.10891089108910891</v>
      </c>
      <c r="X651" s="29">
        <f t="shared" si="30"/>
        <v>0.4486353297952994</v>
      </c>
      <c r="Y651" s="29">
        <f t="shared" si="31"/>
        <v>0.2129506421166641</v>
      </c>
      <c r="Z651" s="6">
        <v>17109.2</v>
      </c>
      <c r="AA651" s="6">
        <v>5600.1</v>
      </c>
      <c r="AB651" s="6">
        <v>4858.1</v>
      </c>
      <c r="AC651" s="6">
        <v>529.1</v>
      </c>
      <c r="AD651" s="6">
        <v>2110.4</v>
      </c>
      <c r="AE651" s="6">
        <v>946.8</v>
      </c>
      <c r="AF651" s="6">
        <v>6463</v>
      </c>
      <c r="AG651" s="6">
        <v>1376.3</v>
      </c>
      <c r="AH651" s="6">
        <v>1802.6</v>
      </c>
      <c r="AI651" s="6">
        <f t="shared" si="32"/>
        <v>2519.6161100632426</v>
      </c>
      <c r="AJ651" s="6">
        <f t="shared" si="33"/>
        <v>597.7144125152558</v>
      </c>
      <c r="AK651" s="6">
        <f t="shared" si="34"/>
        <v>339.19893487185175</v>
      </c>
      <c r="AL651" s="6">
        <f t="shared" si="35"/>
        <v>869.7769887939643</v>
      </c>
      <c r="AM651" s="6">
        <v>6267.08508893595</v>
      </c>
      <c r="AN651" s="6">
        <v>4934.00925587419</v>
      </c>
      <c r="AO651" s="6">
        <v>7996.2144807038</v>
      </c>
      <c r="AP651" s="2" t="s">
        <v>14</v>
      </c>
      <c r="AQ651" s="2" t="s">
        <v>14</v>
      </c>
      <c r="AR651" s="2" t="s">
        <v>14</v>
      </c>
      <c r="AS651" s="2">
        <v>2012</v>
      </c>
      <c r="AT651" s="2">
        <v>2015</v>
      </c>
    </row>
    <row r="652" spans="1:46" ht="12.75">
      <c r="A652" s="2">
        <v>13231</v>
      </c>
      <c r="B652" s="2"/>
      <c r="C652" s="48" t="s">
        <v>815</v>
      </c>
      <c r="D652" s="4" t="s">
        <v>265</v>
      </c>
      <c r="E652" s="5" t="s">
        <v>381</v>
      </c>
      <c r="F652" s="5" t="s">
        <v>793</v>
      </c>
      <c r="G652" s="2">
        <v>36</v>
      </c>
      <c r="H652" s="2">
        <v>40</v>
      </c>
      <c r="I652" s="2">
        <v>37</v>
      </c>
      <c r="J652" s="2">
        <v>41</v>
      </c>
      <c r="K652" s="2">
        <v>37</v>
      </c>
      <c r="L652" s="2">
        <v>41</v>
      </c>
      <c r="M652" s="46">
        <v>-118.041583</v>
      </c>
      <c r="N652" s="46">
        <v>33.588467</v>
      </c>
      <c r="O652" s="2">
        <v>-50</v>
      </c>
      <c r="P652" s="2" t="s">
        <v>263</v>
      </c>
      <c r="Q652" s="2" t="s">
        <v>375</v>
      </c>
      <c r="R652" s="5">
        <v>2066</v>
      </c>
      <c r="S652" s="2" t="str">
        <f t="shared" si="36"/>
        <v>OC50-VC6-S1-36-40 cm-2066</v>
      </c>
      <c r="T652" s="31" t="s">
        <v>386</v>
      </c>
      <c r="U652" s="2" t="s">
        <v>13</v>
      </c>
      <c r="V652" s="14">
        <f t="shared" si="28"/>
        <v>0.23027618817923362</v>
      </c>
      <c r="W652" s="29">
        <f t="shared" si="29"/>
        <v>0.06480201037902782</v>
      </c>
      <c r="X652" s="29">
        <f t="shared" si="30"/>
        <v>0.3491268862104963</v>
      </c>
      <c r="Y652" s="29">
        <f t="shared" si="31"/>
        <v>0.09712682704188977</v>
      </c>
      <c r="Z652" s="6">
        <v>27365.4</v>
      </c>
      <c r="AA652" s="6">
        <v>6301.6</v>
      </c>
      <c r="AB652" s="6">
        <v>6725.1</v>
      </c>
      <c r="AC652" s="6">
        <v>435.8</v>
      </c>
      <c r="AD652" s="6">
        <v>4214.8</v>
      </c>
      <c r="AE652" s="6">
        <v>1471.5</v>
      </c>
      <c r="AF652" s="6">
        <v>8983.1</v>
      </c>
      <c r="AG652" s="6">
        <v>872.5</v>
      </c>
      <c r="AH652" s="6">
        <v>1871.1</v>
      </c>
      <c r="AI652" s="6">
        <f t="shared" si="32"/>
        <v>3598.6318208540433</v>
      </c>
      <c r="AJ652" s="6">
        <f t="shared" si="33"/>
        <v>765.4214098658545</v>
      </c>
      <c r="AK652" s="6">
        <f t="shared" si="34"/>
        <v>607.8028966917857</v>
      </c>
      <c r="AL652" s="6">
        <f t="shared" si="35"/>
        <v>1053.4551867885202</v>
      </c>
      <c r="AM652" s="6">
        <v>1921.78615100745</v>
      </c>
      <c r="AN652" s="6">
        <v>1511.61531440565</v>
      </c>
      <c r="AO652" s="6">
        <v>2501.52862388166</v>
      </c>
      <c r="AP652" s="2" t="s">
        <v>14</v>
      </c>
      <c r="AQ652" s="2" t="s">
        <v>14</v>
      </c>
      <c r="AR652" s="2" t="s">
        <v>14</v>
      </c>
      <c r="AS652" s="2">
        <v>2012</v>
      </c>
      <c r="AT652" s="2">
        <v>2015</v>
      </c>
    </row>
    <row r="653" spans="1:46" ht="12.75">
      <c r="A653" s="2">
        <v>13232</v>
      </c>
      <c r="B653" s="2"/>
      <c r="C653" s="48" t="s">
        <v>815</v>
      </c>
      <c r="D653" s="4" t="s">
        <v>265</v>
      </c>
      <c r="E653" s="5" t="s">
        <v>381</v>
      </c>
      <c r="F653" s="5" t="s">
        <v>793</v>
      </c>
      <c r="G653" s="2">
        <v>36</v>
      </c>
      <c r="H653" s="2">
        <v>40</v>
      </c>
      <c r="I653" s="2">
        <v>37</v>
      </c>
      <c r="J653" s="2">
        <v>41</v>
      </c>
      <c r="K653" s="2">
        <v>37</v>
      </c>
      <c r="L653" s="2">
        <v>41</v>
      </c>
      <c r="M653" s="46">
        <v>-118.041583</v>
      </c>
      <c r="N653" s="46">
        <v>33.588467</v>
      </c>
      <c r="O653" s="2">
        <v>-50</v>
      </c>
      <c r="P653" s="2" t="s">
        <v>263</v>
      </c>
      <c r="Q653" s="2" t="s">
        <v>375</v>
      </c>
      <c r="R653" s="5">
        <v>2067</v>
      </c>
      <c r="S653" s="2" t="str">
        <f t="shared" si="36"/>
        <v>OC50-VC6-S1-36-40 cm-2067</v>
      </c>
      <c r="T653" s="31" t="s">
        <v>386</v>
      </c>
      <c r="U653" s="2" t="s">
        <v>13</v>
      </c>
      <c r="V653" s="14">
        <f t="shared" si="28"/>
        <v>0.3979008542665693</v>
      </c>
      <c r="W653" s="29">
        <f t="shared" si="29"/>
        <v>0.1276535588907476</v>
      </c>
      <c r="X653" s="29">
        <f t="shared" si="30"/>
        <v>0.4765255439924314</v>
      </c>
      <c r="Y653" s="29">
        <f t="shared" si="31"/>
        <v>0.26506024096385544</v>
      </c>
      <c r="Z653" s="6">
        <v>12595.6</v>
      </c>
      <c r="AA653" s="6">
        <v>5011.8</v>
      </c>
      <c r="AB653" s="6">
        <v>4244.3</v>
      </c>
      <c r="AC653" s="6">
        <v>541.8</v>
      </c>
      <c r="AD653" s="6">
        <v>1691.2</v>
      </c>
      <c r="AE653" s="6">
        <v>805.9</v>
      </c>
      <c r="AF653" s="6">
        <v>5220.7</v>
      </c>
      <c r="AG653" s="6">
        <v>1383.8</v>
      </c>
      <c r="AH653" s="6">
        <v>1904.1</v>
      </c>
      <c r="AI653" s="6">
        <f t="shared" si="32"/>
        <v>1849.4196733364845</v>
      </c>
      <c r="AJ653" s="6">
        <f t="shared" si="33"/>
        <v>502.7151935297517</v>
      </c>
      <c r="AK653" s="6">
        <f t="shared" si="34"/>
        <v>262.2866446090016</v>
      </c>
      <c r="AL653" s="6">
        <f t="shared" si="35"/>
        <v>693.7135654639987</v>
      </c>
      <c r="AM653" s="6">
        <v>12140.0337047615</v>
      </c>
      <c r="AN653" s="6">
        <v>8946.56659114152</v>
      </c>
      <c r="AO653" s="6">
        <v>16368.8946538189</v>
      </c>
      <c r="AP653" s="2" t="s">
        <v>14</v>
      </c>
      <c r="AQ653" s="2" t="s">
        <v>14</v>
      </c>
      <c r="AR653" s="2" t="s">
        <v>14</v>
      </c>
      <c r="AS653" s="2">
        <v>2012</v>
      </c>
      <c r="AT653" s="2">
        <v>2015</v>
      </c>
    </row>
    <row r="654" spans="1:46" ht="12.75">
      <c r="A654" s="2">
        <v>13233</v>
      </c>
      <c r="B654" s="2"/>
      <c r="C654" s="48" t="s">
        <v>815</v>
      </c>
      <c r="D654" s="4" t="s">
        <v>265</v>
      </c>
      <c r="E654" s="5" t="s">
        <v>381</v>
      </c>
      <c r="F654" s="5" t="s">
        <v>793</v>
      </c>
      <c r="G654" s="2">
        <v>36</v>
      </c>
      <c r="H654" s="2">
        <v>40</v>
      </c>
      <c r="I654" s="2">
        <v>37</v>
      </c>
      <c r="J654" s="2">
        <v>41</v>
      </c>
      <c r="K654" s="2">
        <v>37</v>
      </c>
      <c r="L654" s="2">
        <v>41</v>
      </c>
      <c r="M654" s="46">
        <v>-118.041583</v>
      </c>
      <c r="N654" s="46">
        <v>33.588467</v>
      </c>
      <c r="O654" s="2">
        <v>-50</v>
      </c>
      <c r="P654" s="2" t="s">
        <v>263</v>
      </c>
      <c r="Q654" s="2" t="s">
        <v>375</v>
      </c>
      <c r="R654" s="5">
        <v>2068</v>
      </c>
      <c r="S654" s="2" t="str">
        <f t="shared" si="36"/>
        <v>OC50-VC6-S1-36-40 cm-2068</v>
      </c>
      <c r="T654" s="31" t="s">
        <v>386</v>
      </c>
      <c r="U654" s="2" t="s">
        <v>13</v>
      </c>
      <c r="V654" s="14">
        <f t="shared" si="28"/>
        <v>0.37307947043967477</v>
      </c>
      <c r="W654" s="29">
        <f t="shared" si="29"/>
        <v>0.12489134910105677</v>
      </c>
      <c r="X654" s="29">
        <f t="shared" si="30"/>
        <v>0.5135166492632557</v>
      </c>
      <c r="Y654" s="29">
        <f t="shared" si="31"/>
        <v>0.24783967320147338</v>
      </c>
      <c r="Z654" s="6">
        <v>13739.7</v>
      </c>
      <c r="AA654" s="6">
        <v>5126</v>
      </c>
      <c r="AB654" s="6">
        <v>4371.8</v>
      </c>
      <c r="AC654" s="6">
        <v>546</v>
      </c>
      <c r="AD654" s="6">
        <v>1723.8</v>
      </c>
      <c r="AE654" s="6">
        <v>885.2</v>
      </c>
      <c r="AF654" s="6">
        <v>5728.3</v>
      </c>
      <c r="AG654" s="6">
        <v>1419.7</v>
      </c>
      <c r="AH654" s="6">
        <v>1815.7</v>
      </c>
      <c r="AI654" s="6">
        <f t="shared" si="32"/>
        <v>2078.0635567549707</v>
      </c>
      <c r="AJ654" s="6">
        <f t="shared" si="33"/>
        <v>541.6974169741698</v>
      </c>
      <c r="AK654" s="6">
        <f t="shared" si="34"/>
        <v>287.38227680784274</v>
      </c>
      <c r="AL654" s="6">
        <f t="shared" si="35"/>
        <v>787.3547392190341</v>
      </c>
      <c r="AM654" s="6">
        <v>9758.63521812742</v>
      </c>
      <c r="AN654" s="6">
        <v>7381.63036755121</v>
      </c>
      <c r="AO654" s="6">
        <v>12784.6343143052</v>
      </c>
      <c r="AP654" s="2" t="s">
        <v>14</v>
      </c>
      <c r="AQ654" s="2" t="s">
        <v>14</v>
      </c>
      <c r="AR654" s="2" t="s">
        <v>14</v>
      </c>
      <c r="AS654" s="2">
        <v>2012</v>
      </c>
      <c r="AT654" s="2">
        <v>2015</v>
      </c>
    </row>
    <row r="655" spans="1:46" ht="12.75">
      <c r="A655" s="2">
        <v>13234</v>
      </c>
      <c r="B655" s="2"/>
      <c r="C655" s="48" t="s">
        <v>815</v>
      </c>
      <c r="D655" s="4" t="s">
        <v>265</v>
      </c>
      <c r="E655" s="5" t="s">
        <v>381</v>
      </c>
      <c r="F655" s="5" t="s">
        <v>793</v>
      </c>
      <c r="G655" s="2">
        <v>36</v>
      </c>
      <c r="H655" s="2">
        <v>40</v>
      </c>
      <c r="I655" s="2">
        <v>37</v>
      </c>
      <c r="J655" s="2">
        <v>41</v>
      </c>
      <c r="K655" s="2">
        <v>37</v>
      </c>
      <c r="L655" s="2">
        <v>41</v>
      </c>
      <c r="M655" s="46">
        <v>-118.041583</v>
      </c>
      <c r="N655" s="46">
        <v>33.588467</v>
      </c>
      <c r="O655" s="2">
        <v>-50</v>
      </c>
      <c r="P655" s="2" t="s">
        <v>263</v>
      </c>
      <c r="Q655" s="2" t="s">
        <v>375</v>
      </c>
      <c r="R655" s="5">
        <v>2069</v>
      </c>
      <c r="S655" s="2" t="str">
        <f t="shared" si="36"/>
        <v>OC50-VC6-S1-36-40 cm-2069</v>
      </c>
      <c r="T655" s="31" t="s">
        <v>386</v>
      </c>
      <c r="U655" s="2" t="s">
        <v>13</v>
      </c>
      <c r="V655" s="14">
        <f t="shared" si="28"/>
        <v>0.34942226773827284</v>
      </c>
      <c r="W655" s="29">
        <f t="shared" si="29"/>
        <v>0.10430645358057826</v>
      </c>
      <c r="X655" s="29">
        <f t="shared" si="30"/>
        <v>0.5110588235294118</v>
      </c>
      <c r="Y655" s="29">
        <f t="shared" si="31"/>
        <v>0.20990060886097273</v>
      </c>
      <c r="Z655" s="6">
        <v>22458.5</v>
      </c>
      <c r="AA655" s="6">
        <v>7847.5</v>
      </c>
      <c r="AB655" s="6">
        <v>6557.6</v>
      </c>
      <c r="AC655" s="6">
        <v>684</v>
      </c>
      <c r="AD655" s="6">
        <v>2975</v>
      </c>
      <c r="AE655" s="6">
        <v>1520.4</v>
      </c>
      <c r="AF655" s="6">
        <v>8310.6</v>
      </c>
      <c r="AG655" s="6">
        <v>1744.4</v>
      </c>
      <c r="AH655" s="6">
        <v>1949.7</v>
      </c>
      <c r="AI655" s="6">
        <f t="shared" si="32"/>
        <v>3108.785967071857</v>
      </c>
      <c r="AJ655" s="6">
        <f t="shared" si="33"/>
        <v>742.842488587988</v>
      </c>
      <c r="AK655" s="6">
        <f t="shared" si="34"/>
        <v>461.1376109144996</v>
      </c>
      <c r="AL655" s="6">
        <f t="shared" si="35"/>
        <v>1031.44073447197</v>
      </c>
      <c r="AM655" s="6">
        <v>7777.1902832807</v>
      </c>
      <c r="AN655" s="6">
        <v>6033.14508613511</v>
      </c>
      <c r="AO655" s="6">
        <v>9952.4484737632</v>
      </c>
      <c r="AP655" s="2" t="s">
        <v>14</v>
      </c>
      <c r="AQ655" s="2" t="s">
        <v>14</v>
      </c>
      <c r="AR655" s="2" t="s">
        <v>14</v>
      </c>
      <c r="AS655" s="2">
        <v>2012</v>
      </c>
      <c r="AT655" s="2">
        <v>2015</v>
      </c>
    </row>
    <row r="656" spans="1:46" ht="12.75">
      <c r="A656" s="2">
        <v>13235</v>
      </c>
      <c r="B656" s="2"/>
      <c r="C656" s="48" t="s">
        <v>815</v>
      </c>
      <c r="D656" s="4" t="s">
        <v>265</v>
      </c>
      <c r="E656" s="5" t="s">
        <v>381</v>
      </c>
      <c r="F656" s="5" t="s">
        <v>793</v>
      </c>
      <c r="G656" s="2">
        <v>36</v>
      </c>
      <c r="H656" s="2">
        <v>40</v>
      </c>
      <c r="I656" s="2">
        <v>37</v>
      </c>
      <c r="J656" s="2">
        <v>41</v>
      </c>
      <c r="K656" s="2">
        <v>37</v>
      </c>
      <c r="L656" s="2">
        <v>41</v>
      </c>
      <c r="M656" s="46">
        <v>-118.041583</v>
      </c>
      <c r="N656" s="46">
        <v>33.588467</v>
      </c>
      <c r="O656" s="2">
        <v>-50</v>
      </c>
      <c r="P656" s="2" t="s">
        <v>263</v>
      </c>
      <c r="Q656" s="2" t="s">
        <v>375</v>
      </c>
      <c r="R656" s="5">
        <v>2070</v>
      </c>
      <c r="S656" s="2" t="str">
        <f t="shared" si="36"/>
        <v>OC50-VC6-S1-36-40 cm-2070</v>
      </c>
      <c r="T656" s="31" t="s">
        <v>386</v>
      </c>
      <c r="U656" s="2" t="s">
        <v>13</v>
      </c>
      <c r="V656" s="14">
        <f t="shared" si="28"/>
        <v>0.3328464280578534</v>
      </c>
      <c r="W656" s="29">
        <f t="shared" si="29"/>
        <v>0.10486354340518558</v>
      </c>
      <c r="X656" s="29">
        <f t="shared" si="30"/>
        <v>0.4504682109413505</v>
      </c>
      <c r="Y656" s="29">
        <f t="shared" si="31"/>
        <v>0.209695020389409</v>
      </c>
      <c r="Z656" s="6">
        <v>13212.7</v>
      </c>
      <c r="AA656" s="6">
        <v>4397.8</v>
      </c>
      <c r="AB656" s="6">
        <v>4254.1</v>
      </c>
      <c r="AC656" s="6">
        <v>446.1</v>
      </c>
      <c r="AD656" s="6">
        <v>1826.1</v>
      </c>
      <c r="AE656" s="6">
        <v>822.6</v>
      </c>
      <c r="AF656" s="6">
        <v>5223.3</v>
      </c>
      <c r="AG656" s="6">
        <v>1095.3</v>
      </c>
      <c r="AH656" s="6">
        <v>1933.9</v>
      </c>
      <c r="AI656" s="6">
        <f t="shared" si="32"/>
        <v>1821.2420497440405</v>
      </c>
      <c r="AJ656" s="6">
        <f t="shared" si="33"/>
        <v>486.0851129841254</v>
      </c>
      <c r="AK656" s="6">
        <f t="shared" si="34"/>
        <v>273.92316045297065</v>
      </c>
      <c r="AL656" s="6">
        <f t="shared" si="35"/>
        <v>653.4567454366824</v>
      </c>
      <c r="AM656" s="6">
        <v>6646.5181645882</v>
      </c>
      <c r="AN656" s="6">
        <v>5202.7139795312</v>
      </c>
      <c r="AO656" s="6">
        <v>8518.19394145807</v>
      </c>
      <c r="AP656" s="2" t="s">
        <v>14</v>
      </c>
      <c r="AQ656" s="2" t="s">
        <v>14</v>
      </c>
      <c r="AR656" s="2" t="s">
        <v>14</v>
      </c>
      <c r="AS656" s="2">
        <v>2012</v>
      </c>
      <c r="AT656" s="2">
        <v>2015</v>
      </c>
    </row>
    <row r="657" spans="1:46" ht="12.75">
      <c r="A657" s="2">
        <v>13236</v>
      </c>
      <c r="B657" s="2"/>
      <c r="C657" s="48" t="s">
        <v>815</v>
      </c>
      <c r="D657" s="4" t="s">
        <v>265</v>
      </c>
      <c r="E657" s="5" t="s">
        <v>381</v>
      </c>
      <c r="F657" s="5" t="s">
        <v>793</v>
      </c>
      <c r="G657" s="2">
        <v>36</v>
      </c>
      <c r="H657" s="2">
        <v>40</v>
      </c>
      <c r="I657" s="2">
        <v>37</v>
      </c>
      <c r="J657" s="2">
        <v>41</v>
      </c>
      <c r="K657" s="2">
        <v>37</v>
      </c>
      <c r="L657" s="2">
        <v>41</v>
      </c>
      <c r="M657" s="46">
        <v>-118.041583</v>
      </c>
      <c r="N657" s="46">
        <v>33.588467</v>
      </c>
      <c r="O657" s="2">
        <v>-50</v>
      </c>
      <c r="P657" s="2" t="s">
        <v>263</v>
      </c>
      <c r="Q657" s="2" t="s">
        <v>375</v>
      </c>
      <c r="R657" s="5">
        <v>2071</v>
      </c>
      <c r="S657" s="2" t="str">
        <f t="shared" si="36"/>
        <v>OC50-VC6-S1-36-40 cm-2071</v>
      </c>
      <c r="T657" s="31" t="s">
        <v>386</v>
      </c>
      <c r="U657" s="2" t="s">
        <v>13</v>
      </c>
      <c r="V657" s="14">
        <f t="shared" si="28"/>
        <v>0.31155574780553685</v>
      </c>
      <c r="W657" s="29">
        <f t="shared" si="29"/>
        <v>0.091229715404061</v>
      </c>
      <c r="X657" s="29">
        <f t="shared" si="30"/>
        <v>0.4521459514983699</v>
      </c>
      <c r="Y657" s="29">
        <f t="shared" si="31"/>
        <v>0.1750953535415927</v>
      </c>
      <c r="Z657" s="6">
        <v>18956.8</v>
      </c>
      <c r="AA657" s="6">
        <v>5906.1</v>
      </c>
      <c r="AB657" s="6">
        <v>4905.2</v>
      </c>
      <c r="AC657" s="6">
        <v>447.5</v>
      </c>
      <c r="AD657" s="6">
        <v>2239.1</v>
      </c>
      <c r="AE657" s="6">
        <v>1012.4</v>
      </c>
      <c r="AF657" s="6">
        <v>6475.9</v>
      </c>
      <c r="AG657" s="6">
        <v>1133.9</v>
      </c>
      <c r="AH657" s="6">
        <v>1920.5</v>
      </c>
      <c r="AI657" s="6">
        <f t="shared" si="32"/>
        <v>2589.2111429315287</v>
      </c>
      <c r="AJ657" s="6">
        <f t="shared" si="33"/>
        <v>557.4277531892736</v>
      </c>
      <c r="AK657" s="6">
        <f t="shared" si="34"/>
        <v>338.6097370476438</v>
      </c>
      <c r="AL657" s="6">
        <f t="shared" si="35"/>
        <v>792.4811247071075</v>
      </c>
      <c r="AM657" s="6">
        <v>5351.33990986403</v>
      </c>
      <c r="AN657" s="6">
        <v>4245.45177680576</v>
      </c>
      <c r="AO657" s="6">
        <v>6756.67774782659</v>
      </c>
      <c r="AP657" s="2" t="s">
        <v>14</v>
      </c>
      <c r="AQ657" s="2" t="s">
        <v>14</v>
      </c>
      <c r="AR657" s="2" t="s">
        <v>14</v>
      </c>
      <c r="AS657" s="2">
        <v>2012</v>
      </c>
      <c r="AT657" s="2">
        <v>2015</v>
      </c>
    </row>
    <row r="658" spans="1:46" ht="12.75">
      <c r="A658" s="2">
        <v>13237</v>
      </c>
      <c r="B658" s="2"/>
      <c r="C658" s="48" t="s">
        <v>815</v>
      </c>
      <c r="D658" s="4" t="s">
        <v>265</v>
      </c>
      <c r="E658" s="5" t="s">
        <v>381</v>
      </c>
      <c r="F658" s="5" t="s">
        <v>793</v>
      </c>
      <c r="G658" s="2">
        <v>36</v>
      </c>
      <c r="H658" s="2">
        <v>40</v>
      </c>
      <c r="I658" s="2">
        <v>37</v>
      </c>
      <c r="J658" s="2">
        <v>41</v>
      </c>
      <c r="K658" s="2">
        <v>37</v>
      </c>
      <c r="L658" s="2">
        <v>41</v>
      </c>
      <c r="M658" s="46">
        <v>-118.041583</v>
      </c>
      <c r="N658" s="46">
        <v>33.588467</v>
      </c>
      <c r="O658" s="2">
        <v>-50</v>
      </c>
      <c r="P658" s="2" t="s">
        <v>263</v>
      </c>
      <c r="Q658" s="2" t="s">
        <v>375</v>
      </c>
      <c r="R658" s="5">
        <v>2072</v>
      </c>
      <c r="S658" s="2" t="str">
        <f t="shared" si="36"/>
        <v>OC50-VC6-S1-36-40 cm-2072</v>
      </c>
      <c r="T658" s="31" t="s">
        <v>386</v>
      </c>
      <c r="U658" s="2" t="s">
        <v>13</v>
      </c>
      <c r="V658" s="14">
        <f aca="true" t="shared" si="37" ref="V658:V721">(AA658/Z658)</f>
        <v>0.38458794846363187</v>
      </c>
      <c r="W658" s="29">
        <f aca="true" t="shared" si="38" ref="W658:W721">(AC658/AB658)</f>
        <v>0.12561409916902566</v>
      </c>
      <c r="X658" s="29">
        <f aca="true" t="shared" si="39" ref="X658:X721">(AE658/AD658)</f>
        <v>0.5582287167480725</v>
      </c>
      <c r="Y658" s="29">
        <f aca="true" t="shared" si="40" ref="Y658:Y721">(AG658/AF658)</f>
        <v>0.266806317356192</v>
      </c>
      <c r="Z658" s="6">
        <v>20467.1</v>
      </c>
      <c r="AA658" s="6">
        <v>7871.4</v>
      </c>
      <c r="AB658" s="6">
        <v>5475.5</v>
      </c>
      <c r="AC658" s="6">
        <v>687.8</v>
      </c>
      <c r="AD658" s="6">
        <v>2477.3</v>
      </c>
      <c r="AE658" s="6">
        <v>1382.9</v>
      </c>
      <c r="AF658" s="6">
        <v>7256.2</v>
      </c>
      <c r="AG658" s="6">
        <v>1936</v>
      </c>
      <c r="AH658" s="6">
        <v>1855.8</v>
      </c>
      <c r="AI658" s="6">
        <f aca="true" t="shared" si="41" ref="AI658:AI721">((AA658+Z658)/AH658)*200</f>
        <v>3054.046772281496</v>
      </c>
      <c r="AJ658" s="6">
        <f aca="true" t="shared" si="42" ref="AJ658:AJ721">((AC658+AB658)/AH658)*200</f>
        <v>664.2202823580128</v>
      </c>
      <c r="AK658" s="6">
        <f aca="true" t="shared" si="43" ref="AK658:AK721">((AE658+AD658)/AH658)*200</f>
        <v>416.0146567518052</v>
      </c>
      <c r="AL658" s="6">
        <f aca="true" t="shared" si="44" ref="AL658:AL721">((AF658+AG658)/AH658)*200</f>
        <v>990.6455437008299</v>
      </c>
      <c r="AM658" s="6">
        <v>10856.1320922465</v>
      </c>
      <c r="AN658" s="6">
        <v>8132.99785374921</v>
      </c>
      <c r="AO658" s="6">
        <v>14401.6986365712</v>
      </c>
      <c r="AP658" s="2" t="s">
        <v>14</v>
      </c>
      <c r="AQ658" s="2" t="s">
        <v>14</v>
      </c>
      <c r="AR658" s="2" t="s">
        <v>14</v>
      </c>
      <c r="AS658" s="2">
        <v>2012</v>
      </c>
      <c r="AT658" s="2">
        <v>2015</v>
      </c>
    </row>
    <row r="659" spans="1:46" ht="12.75">
      <c r="A659" s="2">
        <v>13238</v>
      </c>
      <c r="B659" s="2"/>
      <c r="C659" s="48" t="s">
        <v>815</v>
      </c>
      <c r="D659" s="4" t="s">
        <v>265</v>
      </c>
      <c r="E659" s="5" t="s">
        <v>381</v>
      </c>
      <c r="F659" s="5" t="s">
        <v>793</v>
      </c>
      <c r="G659" s="2">
        <v>36</v>
      </c>
      <c r="H659" s="2">
        <v>40</v>
      </c>
      <c r="I659" s="2">
        <v>37</v>
      </c>
      <c r="J659" s="2">
        <v>41</v>
      </c>
      <c r="K659" s="2">
        <v>37</v>
      </c>
      <c r="L659" s="2">
        <v>41</v>
      </c>
      <c r="M659" s="46">
        <v>-118.041583</v>
      </c>
      <c r="N659" s="46">
        <v>33.588467</v>
      </c>
      <c r="O659" s="2">
        <v>-50</v>
      </c>
      <c r="P659" s="2" t="s">
        <v>263</v>
      </c>
      <c r="Q659" s="2" t="s">
        <v>375</v>
      </c>
      <c r="R659" s="5">
        <v>2073</v>
      </c>
      <c r="S659" s="2" t="str">
        <f t="shared" si="36"/>
        <v>OC50-VC6-S1-36-40 cm-2073</v>
      </c>
      <c r="T659" s="31" t="s">
        <v>386</v>
      </c>
      <c r="U659" s="2" t="s">
        <v>13</v>
      </c>
      <c r="V659" s="14">
        <f t="shared" si="37"/>
        <v>0.21839101075230247</v>
      </c>
      <c r="W659" s="29">
        <f t="shared" si="38"/>
        <v>0.06555246724181496</v>
      </c>
      <c r="X659" s="29">
        <f t="shared" si="39"/>
        <v>0.3386634844868735</v>
      </c>
      <c r="Y659" s="29">
        <f t="shared" si="40"/>
        <v>0.08967110204197311</v>
      </c>
      <c r="Z659" s="6">
        <v>22302.2</v>
      </c>
      <c r="AA659" s="6">
        <v>4870.6</v>
      </c>
      <c r="AB659" s="6">
        <v>5540.6</v>
      </c>
      <c r="AC659" s="6">
        <v>363.2</v>
      </c>
      <c r="AD659" s="6">
        <v>3352</v>
      </c>
      <c r="AE659" s="6">
        <v>1135.2</v>
      </c>
      <c r="AF659" s="6">
        <v>7056.9</v>
      </c>
      <c r="AG659" s="6">
        <v>632.8</v>
      </c>
      <c r="AH659" s="6">
        <v>1752.9</v>
      </c>
      <c r="AI659" s="6">
        <f t="shared" si="41"/>
        <v>3100.325175423584</v>
      </c>
      <c r="AJ659" s="6">
        <f t="shared" si="42"/>
        <v>673.6037423697871</v>
      </c>
      <c r="AK659" s="6">
        <f t="shared" si="43"/>
        <v>511.97444235267267</v>
      </c>
      <c r="AL659" s="6">
        <f t="shared" si="44"/>
        <v>877.3689314849676</v>
      </c>
      <c r="AM659" s="6">
        <v>1601.91054522256</v>
      </c>
      <c r="AN659" s="6">
        <v>1253.8194137016</v>
      </c>
      <c r="AO659" s="6">
        <v>2114.08670606184</v>
      </c>
      <c r="AP659" s="2" t="s">
        <v>14</v>
      </c>
      <c r="AQ659" s="2" t="s">
        <v>14</v>
      </c>
      <c r="AR659" s="2" t="s">
        <v>14</v>
      </c>
      <c r="AS659" s="2">
        <v>2012</v>
      </c>
      <c r="AT659" s="2">
        <v>2015</v>
      </c>
    </row>
    <row r="660" spans="1:46" ht="12.75">
      <c r="A660" s="2">
        <v>13239</v>
      </c>
      <c r="B660" s="2" t="s">
        <v>29</v>
      </c>
      <c r="C660" s="48" t="s">
        <v>815</v>
      </c>
      <c r="D660" s="4" t="s">
        <v>265</v>
      </c>
      <c r="E660" s="5" t="s">
        <v>381</v>
      </c>
      <c r="F660" s="5" t="s">
        <v>793</v>
      </c>
      <c r="G660" s="2">
        <v>36</v>
      </c>
      <c r="H660" s="2">
        <v>40</v>
      </c>
      <c r="I660" s="2">
        <v>37</v>
      </c>
      <c r="J660" s="2">
        <v>41</v>
      </c>
      <c r="K660" s="2">
        <v>37</v>
      </c>
      <c r="L660" s="2">
        <v>41</v>
      </c>
      <c r="M660" s="46">
        <v>-118.041583</v>
      </c>
      <c r="N660" s="46">
        <v>33.588467</v>
      </c>
      <c r="O660" s="2">
        <v>-50</v>
      </c>
      <c r="P660" s="2" t="s">
        <v>263</v>
      </c>
      <c r="Q660" s="2" t="s">
        <v>375</v>
      </c>
      <c r="R660" s="5">
        <v>2074</v>
      </c>
      <c r="S660" s="2" t="str">
        <f t="shared" si="36"/>
        <v>OC50-VC6-S1-36-40 cm-2074</v>
      </c>
      <c r="T660" s="31" t="s">
        <v>386</v>
      </c>
      <c r="U660" s="2" t="s">
        <v>13</v>
      </c>
      <c r="V660" s="14">
        <f t="shared" si="37"/>
        <v>0.24302222499931656</v>
      </c>
      <c r="W660" s="29">
        <f t="shared" si="38"/>
        <v>0.04314662927517379</v>
      </c>
      <c r="X660" s="29">
        <f t="shared" si="39"/>
        <v>0.06369282763375776</v>
      </c>
      <c r="Y660" s="29">
        <f t="shared" si="40"/>
        <v>0.13834448397615495</v>
      </c>
      <c r="Z660" s="6">
        <v>25606.3</v>
      </c>
      <c r="AA660" s="6">
        <v>6222.9</v>
      </c>
      <c r="AB660" s="6">
        <v>23677.4</v>
      </c>
      <c r="AC660" s="6">
        <v>1021.6</v>
      </c>
      <c r="AD660" s="6">
        <v>17694.3</v>
      </c>
      <c r="AE660" s="6">
        <v>1127</v>
      </c>
      <c r="AF660" s="6">
        <v>14812.3</v>
      </c>
      <c r="AG660" s="6">
        <v>2049.2</v>
      </c>
      <c r="AH660" s="6">
        <v>1950.6</v>
      </c>
      <c r="AI660" s="6">
        <f t="shared" si="41"/>
        <v>3263.5291705116374</v>
      </c>
      <c r="AJ660" s="6">
        <f t="shared" si="42"/>
        <v>2532.4515533681947</v>
      </c>
      <c r="AK660" s="6">
        <f t="shared" si="43"/>
        <v>1929.7959602173692</v>
      </c>
      <c r="AL660" s="6">
        <f t="shared" si="44"/>
        <v>1728.8526607197784</v>
      </c>
      <c r="AM660" s="6" t="s">
        <v>14</v>
      </c>
      <c r="AN660" s="6" t="s">
        <v>14</v>
      </c>
      <c r="AO660" s="6" t="s">
        <v>14</v>
      </c>
      <c r="AP660" s="2" t="s">
        <v>14</v>
      </c>
      <c r="AQ660" s="2" t="s">
        <v>14</v>
      </c>
      <c r="AR660" s="2" t="s">
        <v>14</v>
      </c>
      <c r="AS660" s="2">
        <v>2012</v>
      </c>
      <c r="AT660" s="2">
        <v>2015</v>
      </c>
    </row>
    <row r="661" spans="1:46" ht="12.75">
      <c r="A661" s="2">
        <v>13240</v>
      </c>
      <c r="B661" s="2"/>
      <c r="C661" s="48" t="s">
        <v>815</v>
      </c>
      <c r="D661" s="4" t="s">
        <v>265</v>
      </c>
      <c r="E661" s="5" t="s">
        <v>381</v>
      </c>
      <c r="F661" s="5" t="s">
        <v>793</v>
      </c>
      <c r="G661" s="2">
        <v>36</v>
      </c>
      <c r="H661" s="2">
        <v>40</v>
      </c>
      <c r="I661" s="2">
        <v>37</v>
      </c>
      <c r="J661" s="2">
        <v>41</v>
      </c>
      <c r="K661" s="2">
        <v>37</v>
      </c>
      <c r="L661" s="2">
        <v>41</v>
      </c>
      <c r="M661" s="46">
        <v>-118.041583</v>
      </c>
      <c r="N661" s="46">
        <v>33.588467</v>
      </c>
      <c r="O661" s="2">
        <v>-50</v>
      </c>
      <c r="P661" s="2" t="s">
        <v>263</v>
      </c>
      <c r="Q661" s="2" t="s">
        <v>375</v>
      </c>
      <c r="R661" s="5">
        <v>2075</v>
      </c>
      <c r="S661" s="2" t="str">
        <f t="shared" si="36"/>
        <v>OC50-VC6-S1-36-40 cm-2075</v>
      </c>
      <c r="T661" s="31" t="s">
        <v>386</v>
      </c>
      <c r="U661" s="2" t="s">
        <v>13</v>
      </c>
      <c r="V661" s="14">
        <f t="shared" si="37"/>
        <v>0.41086131095123896</v>
      </c>
      <c r="W661" s="29">
        <f t="shared" si="38"/>
        <v>0.13681436933041013</v>
      </c>
      <c r="X661" s="29">
        <f t="shared" si="39"/>
        <v>0.5423191033459699</v>
      </c>
      <c r="Y661" s="29">
        <f t="shared" si="40"/>
        <v>0.27876881475656357</v>
      </c>
      <c r="Z661" s="6">
        <v>20016</v>
      </c>
      <c r="AA661" s="6">
        <v>8223.8</v>
      </c>
      <c r="AB661" s="6">
        <v>4971.7</v>
      </c>
      <c r="AC661" s="6">
        <v>680.2</v>
      </c>
      <c r="AD661" s="6">
        <v>2426.8</v>
      </c>
      <c r="AE661" s="6">
        <v>1316.1</v>
      </c>
      <c r="AF661" s="6">
        <v>7248.3</v>
      </c>
      <c r="AG661" s="6">
        <v>2020.6</v>
      </c>
      <c r="AH661" s="6">
        <v>1802.8</v>
      </c>
      <c r="AI661" s="6">
        <f t="shared" si="41"/>
        <v>3132.882183270468</v>
      </c>
      <c r="AJ661" s="6">
        <f t="shared" si="42"/>
        <v>627.0135345018859</v>
      </c>
      <c r="AK661" s="6">
        <f t="shared" si="43"/>
        <v>415.23186154870206</v>
      </c>
      <c r="AL661" s="6">
        <f t="shared" si="44"/>
        <v>1028.2782338584423</v>
      </c>
      <c r="AM661" s="6">
        <v>13510.3385785465</v>
      </c>
      <c r="AN661" s="6">
        <v>9870.66189222462</v>
      </c>
      <c r="AO661" s="6">
        <v>18450.8802464576</v>
      </c>
      <c r="AP661" s="2" t="s">
        <v>14</v>
      </c>
      <c r="AQ661" s="2" t="s">
        <v>14</v>
      </c>
      <c r="AR661" s="2" t="s">
        <v>14</v>
      </c>
      <c r="AS661" s="2">
        <v>2012</v>
      </c>
      <c r="AT661" s="2">
        <v>2015</v>
      </c>
    </row>
    <row r="662" spans="1:46" ht="12.75">
      <c r="A662" s="2">
        <v>13243</v>
      </c>
      <c r="B662" s="2"/>
      <c r="C662" s="48" t="s">
        <v>815</v>
      </c>
      <c r="D662" s="4" t="s">
        <v>265</v>
      </c>
      <c r="E662" s="5" t="s">
        <v>483</v>
      </c>
      <c r="F662" s="5" t="s">
        <v>793</v>
      </c>
      <c r="G662" s="2">
        <v>40</v>
      </c>
      <c r="H662" s="2">
        <v>44</v>
      </c>
      <c r="I662" s="2">
        <v>41</v>
      </c>
      <c r="J662" s="2">
        <v>45</v>
      </c>
      <c r="K662" s="2">
        <v>41</v>
      </c>
      <c r="L662" s="2">
        <v>45</v>
      </c>
      <c r="M662" s="46">
        <v>-118.041583</v>
      </c>
      <c r="N662" s="46">
        <v>33.588467</v>
      </c>
      <c r="O662" s="2">
        <v>-50</v>
      </c>
      <c r="P662" s="2" t="s">
        <v>263</v>
      </c>
      <c r="Q662" s="2" t="s">
        <v>375</v>
      </c>
      <c r="R662" s="5">
        <v>2078</v>
      </c>
      <c r="S662" s="2" t="str">
        <f t="shared" si="36"/>
        <v>OC50-VC6-S1-40-44 cm-2078</v>
      </c>
      <c r="T662" s="31" t="s">
        <v>386</v>
      </c>
      <c r="U662" s="2" t="s">
        <v>13</v>
      </c>
      <c r="V662" s="14">
        <f t="shared" si="37"/>
        <v>0.36159678892992964</v>
      </c>
      <c r="W662" s="29">
        <f t="shared" si="38"/>
        <v>0.12324037776193868</v>
      </c>
      <c r="X662" s="29">
        <f t="shared" si="39"/>
        <v>0.459607107383291</v>
      </c>
      <c r="Y662" s="29">
        <f t="shared" si="40"/>
        <v>0.21801334321719795</v>
      </c>
      <c r="Z662" s="6">
        <v>12805.7</v>
      </c>
      <c r="AA662" s="6">
        <v>4630.5</v>
      </c>
      <c r="AB662" s="6">
        <v>4489.6</v>
      </c>
      <c r="AC662" s="6">
        <v>553.3</v>
      </c>
      <c r="AD662" s="6">
        <v>1812.2</v>
      </c>
      <c r="AE662" s="6">
        <v>832.9</v>
      </c>
      <c r="AF662" s="6">
        <v>5396</v>
      </c>
      <c r="AG662" s="6">
        <v>1176.4</v>
      </c>
      <c r="AH662" s="6">
        <v>1837.9</v>
      </c>
      <c r="AI662" s="6">
        <f t="shared" si="41"/>
        <v>1897.404646607541</v>
      </c>
      <c r="AJ662" s="6">
        <f t="shared" si="42"/>
        <v>548.7676152130149</v>
      </c>
      <c r="AK662" s="6">
        <f t="shared" si="43"/>
        <v>287.83938190325915</v>
      </c>
      <c r="AL662" s="6">
        <f t="shared" si="44"/>
        <v>715.2075738614723</v>
      </c>
      <c r="AM662" s="6">
        <v>8804.99914450208</v>
      </c>
      <c r="AN662" s="6">
        <v>6743.00318964447</v>
      </c>
      <c r="AO662" s="6">
        <v>11408.5715030687</v>
      </c>
      <c r="AP662" s="2" t="s">
        <v>14</v>
      </c>
      <c r="AQ662" s="2" t="s">
        <v>14</v>
      </c>
      <c r="AR662" s="2" t="s">
        <v>14</v>
      </c>
      <c r="AS662" s="2">
        <v>2012</v>
      </c>
      <c r="AT662" s="2">
        <v>2015</v>
      </c>
    </row>
    <row r="663" spans="1:46" ht="12.75">
      <c r="A663" s="2">
        <v>13244</v>
      </c>
      <c r="B663" s="2"/>
      <c r="C663" s="48" t="s">
        <v>815</v>
      </c>
      <c r="D663" s="4" t="s">
        <v>265</v>
      </c>
      <c r="E663" s="5" t="s">
        <v>483</v>
      </c>
      <c r="F663" s="5" t="s">
        <v>793</v>
      </c>
      <c r="G663" s="2">
        <v>40</v>
      </c>
      <c r="H663" s="2">
        <v>44</v>
      </c>
      <c r="I663" s="2">
        <v>41</v>
      </c>
      <c r="J663" s="2">
        <v>45</v>
      </c>
      <c r="K663" s="2">
        <v>41</v>
      </c>
      <c r="L663" s="2">
        <v>45</v>
      </c>
      <c r="M663" s="46">
        <v>-118.041583</v>
      </c>
      <c r="N663" s="46">
        <v>33.588467</v>
      </c>
      <c r="O663" s="2">
        <v>-50</v>
      </c>
      <c r="P663" s="2" t="s">
        <v>263</v>
      </c>
      <c r="Q663" s="2" t="s">
        <v>375</v>
      </c>
      <c r="R663" s="5">
        <v>2079</v>
      </c>
      <c r="S663" s="2" t="str">
        <f t="shared" si="36"/>
        <v>OC50-VC6-S1-40-44 cm-2079</v>
      </c>
      <c r="T663" s="31" t="s">
        <v>386</v>
      </c>
      <c r="U663" s="2" t="s">
        <v>13</v>
      </c>
      <c r="V663" s="14">
        <f t="shared" si="37"/>
        <v>0.36214097389113137</v>
      </c>
      <c r="W663" s="29">
        <f t="shared" si="38"/>
        <v>0.12379547689282203</v>
      </c>
      <c r="X663" s="29">
        <f t="shared" si="39"/>
        <v>0.23826375201576777</v>
      </c>
      <c r="Y663" s="29">
        <f t="shared" si="40"/>
        <v>0.20700763207453662</v>
      </c>
      <c r="Z663" s="6">
        <v>8571.8</v>
      </c>
      <c r="AA663" s="6">
        <v>3104.2</v>
      </c>
      <c r="AB663" s="6">
        <v>3051</v>
      </c>
      <c r="AC663" s="6">
        <v>377.7</v>
      </c>
      <c r="AD663" s="6">
        <v>2232.4</v>
      </c>
      <c r="AE663" s="6">
        <v>531.9</v>
      </c>
      <c r="AF663" s="6">
        <v>4035.6</v>
      </c>
      <c r="AG663" s="6">
        <v>835.4</v>
      </c>
      <c r="AH663" s="6">
        <v>2061</v>
      </c>
      <c r="AI663" s="6">
        <f t="shared" si="41"/>
        <v>1133.0422125181951</v>
      </c>
      <c r="AJ663" s="6">
        <f t="shared" si="42"/>
        <v>332.7219796215429</v>
      </c>
      <c r="AK663" s="6">
        <f t="shared" si="43"/>
        <v>268.2484230955847</v>
      </c>
      <c r="AL663" s="6">
        <f t="shared" si="44"/>
        <v>472.6831635128578</v>
      </c>
      <c r="AM663" s="6">
        <v>8804.99914450208</v>
      </c>
      <c r="AN663" s="6">
        <v>6743.00318964447</v>
      </c>
      <c r="AO663" s="6">
        <v>11408.5715030687</v>
      </c>
      <c r="AP663" s="2" t="s">
        <v>14</v>
      </c>
      <c r="AQ663" s="2" t="s">
        <v>14</v>
      </c>
      <c r="AR663" s="2" t="s">
        <v>14</v>
      </c>
      <c r="AS663" s="2">
        <v>2012</v>
      </c>
      <c r="AT663" s="2">
        <v>2015</v>
      </c>
    </row>
    <row r="664" spans="1:46" ht="12.75">
      <c r="A664" s="2">
        <v>13245</v>
      </c>
      <c r="B664" s="2"/>
      <c r="C664" s="48" t="s">
        <v>815</v>
      </c>
      <c r="D664" s="4" t="s">
        <v>265</v>
      </c>
      <c r="E664" s="5" t="s">
        <v>483</v>
      </c>
      <c r="F664" s="5" t="s">
        <v>793</v>
      </c>
      <c r="G664" s="2">
        <v>40</v>
      </c>
      <c r="H664" s="2">
        <v>44</v>
      </c>
      <c r="I664" s="2">
        <v>41</v>
      </c>
      <c r="J664" s="2">
        <v>45</v>
      </c>
      <c r="K664" s="2">
        <v>41</v>
      </c>
      <c r="L664" s="2">
        <v>45</v>
      </c>
      <c r="M664" s="46">
        <v>-118.041583</v>
      </c>
      <c r="N664" s="46">
        <v>33.588467</v>
      </c>
      <c r="O664" s="2">
        <v>-50</v>
      </c>
      <c r="P664" s="2" t="s">
        <v>263</v>
      </c>
      <c r="Q664" s="2" t="s">
        <v>375</v>
      </c>
      <c r="R664" s="5">
        <v>2080</v>
      </c>
      <c r="S664" s="2" t="str">
        <f t="shared" si="36"/>
        <v>OC50-VC6-S1-40-44 cm-2080</v>
      </c>
      <c r="T664" s="31" t="s">
        <v>386</v>
      </c>
      <c r="U664" s="2" t="s">
        <v>13</v>
      </c>
      <c r="V664" s="14">
        <f t="shared" si="37"/>
        <v>0.3228862832969538</v>
      </c>
      <c r="W664" s="29">
        <f t="shared" si="38"/>
        <v>0.11187811745201447</v>
      </c>
      <c r="X664" s="29">
        <f t="shared" si="39"/>
        <v>0.49271837372008526</v>
      </c>
      <c r="Y664" s="29">
        <f t="shared" si="40"/>
        <v>0.20380469245402663</v>
      </c>
      <c r="Z664" s="6">
        <v>20707.6</v>
      </c>
      <c r="AA664" s="6">
        <v>6686.2</v>
      </c>
      <c r="AB664" s="6">
        <v>6996.9</v>
      </c>
      <c r="AC664" s="6">
        <v>782.8</v>
      </c>
      <c r="AD664" s="6">
        <v>3330.3</v>
      </c>
      <c r="AE664" s="6">
        <v>1640.9</v>
      </c>
      <c r="AF664" s="6">
        <v>7096.5</v>
      </c>
      <c r="AG664" s="6">
        <v>1446.3</v>
      </c>
      <c r="AH664" s="6">
        <v>1841.5</v>
      </c>
      <c r="AI664" s="6">
        <f t="shared" si="41"/>
        <v>2975.1615530817267</v>
      </c>
      <c r="AJ664" s="6">
        <f t="shared" si="42"/>
        <v>844.9307629649742</v>
      </c>
      <c r="AK664" s="6">
        <f t="shared" si="43"/>
        <v>539.9076839532989</v>
      </c>
      <c r="AL664" s="6">
        <f t="shared" si="44"/>
        <v>927.8088514797718</v>
      </c>
      <c r="AM664" s="6">
        <v>6010.4574137555</v>
      </c>
      <c r="AN664" s="6">
        <v>4745.62902499094</v>
      </c>
      <c r="AO664" s="6">
        <v>7662.37422608185</v>
      </c>
      <c r="AP664" s="2" t="s">
        <v>14</v>
      </c>
      <c r="AQ664" s="2" t="s">
        <v>14</v>
      </c>
      <c r="AR664" s="2" t="s">
        <v>14</v>
      </c>
      <c r="AS664" s="2">
        <v>2012</v>
      </c>
      <c r="AT664" s="2">
        <v>2015</v>
      </c>
    </row>
    <row r="665" spans="1:46" ht="12.75">
      <c r="A665" s="2">
        <v>13246</v>
      </c>
      <c r="B665" s="2"/>
      <c r="C665" s="48" t="s">
        <v>815</v>
      </c>
      <c r="D665" s="4" t="s">
        <v>265</v>
      </c>
      <c r="E665" s="5" t="s">
        <v>483</v>
      </c>
      <c r="F665" s="5" t="s">
        <v>793</v>
      </c>
      <c r="G665" s="2">
        <v>40</v>
      </c>
      <c r="H665" s="2">
        <v>44</v>
      </c>
      <c r="I665" s="2">
        <v>41</v>
      </c>
      <c r="J665" s="2">
        <v>45</v>
      </c>
      <c r="K665" s="2">
        <v>41</v>
      </c>
      <c r="L665" s="2">
        <v>45</v>
      </c>
      <c r="M665" s="46">
        <v>-118.041583</v>
      </c>
      <c r="N665" s="46">
        <v>33.588467</v>
      </c>
      <c r="O665" s="2">
        <v>-50</v>
      </c>
      <c r="P665" s="2" t="s">
        <v>263</v>
      </c>
      <c r="Q665" s="2" t="s">
        <v>375</v>
      </c>
      <c r="R665" s="5">
        <v>2081</v>
      </c>
      <c r="S665" s="2" t="str">
        <f t="shared" si="36"/>
        <v>OC50-VC6-S1-40-44 cm-2081</v>
      </c>
      <c r="T665" s="31" t="s">
        <v>386</v>
      </c>
      <c r="U665" s="2" t="s">
        <v>13</v>
      </c>
      <c r="V665" s="14">
        <f t="shared" si="37"/>
        <v>0.3392850188870283</v>
      </c>
      <c r="W665" s="29">
        <f t="shared" si="38"/>
        <v>0.1262717504991918</v>
      </c>
      <c r="X665" s="29">
        <f t="shared" si="39"/>
        <v>0.4146284376828555</v>
      </c>
      <c r="Y665" s="29">
        <f t="shared" si="40"/>
        <v>0.19722080069283154</v>
      </c>
      <c r="Z665" s="6">
        <v>5135.8</v>
      </c>
      <c r="AA665" s="6">
        <v>1742.5</v>
      </c>
      <c r="AB665" s="6">
        <v>2103.4</v>
      </c>
      <c r="AC665" s="6">
        <v>265.6</v>
      </c>
      <c r="AD665" s="6">
        <v>854.5</v>
      </c>
      <c r="AE665" s="6">
        <v>354.3</v>
      </c>
      <c r="AF665" s="6">
        <v>2540.3</v>
      </c>
      <c r="AG665" s="6">
        <v>501</v>
      </c>
      <c r="AH665" s="6">
        <v>1946.3</v>
      </c>
      <c r="AI665" s="6">
        <f t="shared" si="41"/>
        <v>706.8077891383651</v>
      </c>
      <c r="AJ665" s="6">
        <f t="shared" si="42"/>
        <v>243.4362636798027</v>
      </c>
      <c r="AK665" s="6">
        <f t="shared" si="43"/>
        <v>124.21517751631302</v>
      </c>
      <c r="AL665" s="6">
        <f t="shared" si="44"/>
        <v>312.52119406052515</v>
      </c>
      <c r="AM665" s="6">
        <v>7055.49741649332</v>
      </c>
      <c r="AN665" s="6">
        <v>5484.11765055744</v>
      </c>
      <c r="AO665" s="6">
        <v>9057.45035738146</v>
      </c>
      <c r="AP665" s="2" t="s">
        <v>14</v>
      </c>
      <c r="AQ665" s="2" t="s">
        <v>14</v>
      </c>
      <c r="AR665" s="2" t="s">
        <v>14</v>
      </c>
      <c r="AS665" s="2">
        <v>2012</v>
      </c>
      <c r="AT665" s="2">
        <v>2015</v>
      </c>
    </row>
    <row r="666" spans="1:46" ht="12.75">
      <c r="A666" s="2">
        <v>13247</v>
      </c>
      <c r="B666" s="2"/>
      <c r="C666" s="48" t="s">
        <v>815</v>
      </c>
      <c r="D666" s="4" t="s">
        <v>265</v>
      </c>
      <c r="E666" s="5" t="s">
        <v>483</v>
      </c>
      <c r="F666" s="5" t="s">
        <v>793</v>
      </c>
      <c r="G666" s="2">
        <v>40</v>
      </c>
      <c r="H666" s="2">
        <v>44</v>
      </c>
      <c r="I666" s="2">
        <v>41</v>
      </c>
      <c r="J666" s="2">
        <v>45</v>
      </c>
      <c r="K666" s="2">
        <v>41</v>
      </c>
      <c r="L666" s="2">
        <v>45</v>
      </c>
      <c r="M666" s="46">
        <v>-118.041583</v>
      </c>
      <c r="N666" s="46">
        <v>33.588467</v>
      </c>
      <c r="O666" s="2">
        <v>-50</v>
      </c>
      <c r="P666" s="2" t="s">
        <v>263</v>
      </c>
      <c r="Q666" s="2" t="s">
        <v>375</v>
      </c>
      <c r="R666" s="5">
        <v>2082</v>
      </c>
      <c r="S666" s="2" t="str">
        <f t="shared" si="36"/>
        <v>OC50-VC6-S1-40-44 cm-2082</v>
      </c>
      <c r="T666" s="31" t="s">
        <v>386</v>
      </c>
      <c r="U666" s="2" t="s">
        <v>13</v>
      </c>
      <c r="V666" s="14">
        <f t="shared" si="37"/>
        <v>0.3719295556443622</v>
      </c>
      <c r="W666" s="29">
        <f t="shared" si="38"/>
        <v>0.1245886399553779</v>
      </c>
      <c r="X666" s="29">
        <f t="shared" si="39"/>
        <v>0.5133564486985398</v>
      </c>
      <c r="Y666" s="29">
        <f t="shared" si="40"/>
        <v>0.25886866150519633</v>
      </c>
      <c r="Z666" s="6">
        <v>18266.9</v>
      </c>
      <c r="AA666" s="6">
        <v>6794</v>
      </c>
      <c r="AB666" s="6">
        <v>5378.5</v>
      </c>
      <c r="AC666" s="6">
        <v>670.1</v>
      </c>
      <c r="AD666" s="6">
        <v>2047.7</v>
      </c>
      <c r="AE666" s="6">
        <v>1051.2</v>
      </c>
      <c r="AF666" s="6">
        <v>7168.5</v>
      </c>
      <c r="AG666" s="6">
        <v>1855.7</v>
      </c>
      <c r="AH666" s="6">
        <v>1941</v>
      </c>
      <c r="AI666" s="6">
        <f t="shared" si="41"/>
        <v>2582.2668727460073</v>
      </c>
      <c r="AJ666" s="6">
        <f t="shared" si="42"/>
        <v>623.2457496136012</v>
      </c>
      <c r="AK666" s="6">
        <f t="shared" si="43"/>
        <v>319.30963420917055</v>
      </c>
      <c r="AL666" s="6">
        <f t="shared" si="44"/>
        <v>929.8505924781042</v>
      </c>
      <c r="AM666" s="6">
        <v>9673.17777369437</v>
      </c>
      <c r="AN666" s="6">
        <v>7321.97463467386</v>
      </c>
      <c r="AO666" s="6">
        <v>12654.5050234395</v>
      </c>
      <c r="AP666" s="2" t="s">
        <v>14</v>
      </c>
      <c r="AQ666" s="2" t="s">
        <v>14</v>
      </c>
      <c r="AR666" s="2" t="s">
        <v>14</v>
      </c>
      <c r="AS666" s="2">
        <v>2012</v>
      </c>
      <c r="AT666" s="2">
        <v>2015</v>
      </c>
    </row>
    <row r="667" spans="1:46" ht="12.75">
      <c r="A667" s="2">
        <v>13248</v>
      </c>
      <c r="B667" s="2"/>
      <c r="C667" s="48" t="s">
        <v>815</v>
      </c>
      <c r="D667" s="4" t="s">
        <v>265</v>
      </c>
      <c r="E667" s="5" t="s">
        <v>483</v>
      </c>
      <c r="F667" s="5" t="s">
        <v>793</v>
      </c>
      <c r="G667" s="2">
        <v>40</v>
      </c>
      <c r="H667" s="2">
        <v>44</v>
      </c>
      <c r="I667" s="2">
        <v>41</v>
      </c>
      <c r="J667" s="2">
        <v>45</v>
      </c>
      <c r="K667" s="2">
        <v>41</v>
      </c>
      <c r="L667" s="2">
        <v>45</v>
      </c>
      <c r="M667" s="46">
        <v>-118.041583</v>
      </c>
      <c r="N667" s="46">
        <v>33.588467</v>
      </c>
      <c r="O667" s="2">
        <v>-50</v>
      </c>
      <c r="P667" s="2" t="s">
        <v>263</v>
      </c>
      <c r="Q667" s="2" t="s">
        <v>375</v>
      </c>
      <c r="R667" s="5">
        <v>2083</v>
      </c>
      <c r="S667" s="2" t="str">
        <f t="shared" si="36"/>
        <v>OC50-VC6-S1-40-44 cm-2083</v>
      </c>
      <c r="T667" s="31" t="s">
        <v>386</v>
      </c>
      <c r="U667" s="2" t="s">
        <v>13</v>
      </c>
      <c r="V667" s="14">
        <f t="shared" si="37"/>
        <v>0.3440007293946025</v>
      </c>
      <c r="W667" s="29">
        <f t="shared" si="38"/>
        <v>0.12414733969986358</v>
      </c>
      <c r="X667" s="29">
        <f t="shared" si="39"/>
        <v>0.370989694730702</v>
      </c>
      <c r="Y667" s="29">
        <f t="shared" si="40"/>
        <v>0.18676140071050534</v>
      </c>
      <c r="Z667" s="6">
        <v>2193.6</v>
      </c>
      <c r="AA667" s="6">
        <v>754.6</v>
      </c>
      <c r="AB667" s="6">
        <v>1026.2</v>
      </c>
      <c r="AC667" s="6">
        <v>127.4</v>
      </c>
      <c r="AD667" s="6">
        <v>514.3</v>
      </c>
      <c r="AE667" s="6">
        <v>190.8</v>
      </c>
      <c r="AF667" s="6">
        <v>1379.3</v>
      </c>
      <c r="AG667" s="6">
        <v>257.6</v>
      </c>
      <c r="AH667" s="6">
        <v>1132.6</v>
      </c>
      <c r="AI667" s="6">
        <f t="shared" si="41"/>
        <v>520.6074518806287</v>
      </c>
      <c r="AJ667" s="6">
        <f t="shared" si="42"/>
        <v>203.7082818294191</v>
      </c>
      <c r="AK667" s="6">
        <f t="shared" si="43"/>
        <v>124.50997704396963</v>
      </c>
      <c r="AL667" s="6">
        <f t="shared" si="44"/>
        <v>289.0517393607629</v>
      </c>
      <c r="AM667" s="6">
        <v>7407.57732592444</v>
      </c>
      <c r="AN667" s="6">
        <v>5750.05286999216</v>
      </c>
      <c r="AO667" s="6">
        <v>9500.74269693167</v>
      </c>
      <c r="AP667" s="2" t="s">
        <v>14</v>
      </c>
      <c r="AQ667" s="2" t="s">
        <v>14</v>
      </c>
      <c r="AR667" s="2" t="s">
        <v>14</v>
      </c>
      <c r="AS667" s="2">
        <v>2012</v>
      </c>
      <c r="AT667" s="2">
        <v>2015</v>
      </c>
    </row>
    <row r="668" spans="1:46" ht="12.75">
      <c r="A668" s="2">
        <v>13249</v>
      </c>
      <c r="B668" s="2"/>
      <c r="C668" s="48" t="s">
        <v>815</v>
      </c>
      <c r="D668" s="4" t="s">
        <v>265</v>
      </c>
      <c r="E668" s="5" t="s">
        <v>483</v>
      </c>
      <c r="F668" s="5" t="s">
        <v>793</v>
      </c>
      <c r="G668" s="2">
        <v>40</v>
      </c>
      <c r="H668" s="2">
        <v>44</v>
      </c>
      <c r="I668" s="2">
        <v>41</v>
      </c>
      <c r="J668" s="2">
        <v>45</v>
      </c>
      <c r="K668" s="2">
        <v>41</v>
      </c>
      <c r="L668" s="2">
        <v>45</v>
      </c>
      <c r="M668" s="46">
        <v>-118.041583</v>
      </c>
      <c r="N668" s="46">
        <v>33.588467</v>
      </c>
      <c r="O668" s="2">
        <v>-50</v>
      </c>
      <c r="P668" s="2" t="s">
        <v>263</v>
      </c>
      <c r="Q668" s="2" t="s">
        <v>375</v>
      </c>
      <c r="R668" s="5">
        <v>2084</v>
      </c>
      <c r="S668" s="2" t="str">
        <f t="shared" si="36"/>
        <v>OC50-VC6-S1-40-44 cm-2084</v>
      </c>
      <c r="T668" s="31" t="s">
        <v>386</v>
      </c>
      <c r="U668" s="2" t="s">
        <v>13</v>
      </c>
      <c r="V668" s="14">
        <f t="shared" si="37"/>
        <v>0.3418835284467974</v>
      </c>
      <c r="W668" s="29">
        <f t="shared" si="38"/>
        <v>0.11538288592112955</v>
      </c>
      <c r="X668" s="29">
        <f t="shared" si="39"/>
        <v>0.34229323308270676</v>
      </c>
      <c r="Y668" s="29">
        <f t="shared" si="40"/>
        <v>0.1949429350958767</v>
      </c>
      <c r="Z668" s="6">
        <v>5364.4</v>
      </c>
      <c r="AA668" s="6">
        <v>1834</v>
      </c>
      <c r="AB668" s="6">
        <v>2223.9</v>
      </c>
      <c r="AC668" s="6">
        <v>256.6</v>
      </c>
      <c r="AD668" s="6">
        <v>1064</v>
      </c>
      <c r="AE668" s="6">
        <v>364.2</v>
      </c>
      <c r="AF668" s="6">
        <v>2602.3</v>
      </c>
      <c r="AG668" s="6">
        <v>507.3</v>
      </c>
      <c r="AH668" s="6">
        <v>1316.9</v>
      </c>
      <c r="AI668" s="6">
        <f t="shared" si="41"/>
        <v>1093.2341104108132</v>
      </c>
      <c r="AJ668" s="6">
        <f t="shared" si="42"/>
        <v>376.7180499658288</v>
      </c>
      <c r="AK668" s="6">
        <f t="shared" si="43"/>
        <v>216.90333358645302</v>
      </c>
      <c r="AL668" s="6">
        <f t="shared" si="44"/>
        <v>472.2606120434354</v>
      </c>
      <c r="AM668" s="6">
        <v>7263.70165371518</v>
      </c>
      <c r="AN668" s="6">
        <v>5639.46101915113</v>
      </c>
      <c r="AO668" s="6">
        <v>9324.98302217804</v>
      </c>
      <c r="AP668" s="2" t="s">
        <v>14</v>
      </c>
      <c r="AQ668" s="2" t="s">
        <v>14</v>
      </c>
      <c r="AR668" s="2" t="s">
        <v>14</v>
      </c>
      <c r="AS668" s="2">
        <v>2012</v>
      </c>
      <c r="AT668" s="2">
        <v>2015</v>
      </c>
    </row>
    <row r="669" spans="1:46" ht="12.75">
      <c r="A669" s="2">
        <v>13250</v>
      </c>
      <c r="B669" s="2"/>
      <c r="C669" s="48" t="s">
        <v>815</v>
      </c>
      <c r="D669" s="4" t="s">
        <v>265</v>
      </c>
      <c r="E669" s="5" t="s">
        <v>483</v>
      </c>
      <c r="F669" s="5" t="s">
        <v>793</v>
      </c>
      <c r="G669" s="2">
        <v>40</v>
      </c>
      <c r="H669" s="2">
        <v>44</v>
      </c>
      <c r="I669" s="2">
        <v>41</v>
      </c>
      <c r="J669" s="2">
        <v>45</v>
      </c>
      <c r="K669" s="2">
        <v>41</v>
      </c>
      <c r="L669" s="2">
        <v>45</v>
      </c>
      <c r="M669" s="46">
        <v>-118.041583</v>
      </c>
      <c r="N669" s="46">
        <v>33.588467</v>
      </c>
      <c r="O669" s="2">
        <v>-50</v>
      </c>
      <c r="P669" s="2" t="s">
        <v>263</v>
      </c>
      <c r="Q669" s="2" t="s">
        <v>375</v>
      </c>
      <c r="R669" s="5">
        <v>2085</v>
      </c>
      <c r="S669" s="2" t="str">
        <f t="shared" si="36"/>
        <v>OC50-VC6-S1-40-44 cm-2085</v>
      </c>
      <c r="T669" s="31" t="s">
        <v>386</v>
      </c>
      <c r="U669" s="2" t="s">
        <v>13</v>
      </c>
      <c r="V669" s="14">
        <f t="shared" si="37"/>
        <v>0.34291294642857145</v>
      </c>
      <c r="W669" s="29">
        <f t="shared" si="38"/>
        <v>0.11284922650658046</v>
      </c>
      <c r="X669" s="29">
        <f t="shared" si="39"/>
        <v>0.4089465504425975</v>
      </c>
      <c r="Y669" s="29">
        <f t="shared" si="40"/>
        <v>0.18453292496171517</v>
      </c>
      <c r="Z669" s="6">
        <v>8960</v>
      </c>
      <c r="AA669" s="6">
        <v>3072.5</v>
      </c>
      <c r="AB669" s="6">
        <v>3464.8</v>
      </c>
      <c r="AC669" s="6">
        <v>391</v>
      </c>
      <c r="AD669" s="6">
        <v>1479.9</v>
      </c>
      <c r="AE669" s="6">
        <v>605.2</v>
      </c>
      <c r="AF669" s="6">
        <v>4179.2</v>
      </c>
      <c r="AG669" s="6">
        <v>771.2</v>
      </c>
      <c r="AH669" s="6">
        <v>1609.8</v>
      </c>
      <c r="AI669" s="6">
        <f t="shared" si="41"/>
        <v>1494.9061995278917</v>
      </c>
      <c r="AJ669" s="6">
        <f t="shared" si="42"/>
        <v>479.04087464281287</v>
      </c>
      <c r="AK669" s="6">
        <f t="shared" si="43"/>
        <v>259.05081376568523</v>
      </c>
      <c r="AL669" s="6">
        <f t="shared" si="44"/>
        <v>615.0329233445148</v>
      </c>
      <c r="AM669" s="6">
        <v>7334.41327668314</v>
      </c>
      <c r="AN669" s="6">
        <v>5694.56946596038</v>
      </c>
      <c r="AO669" s="6">
        <v>9412.58157536504</v>
      </c>
      <c r="AP669" s="2" t="s">
        <v>14</v>
      </c>
      <c r="AQ669" s="2" t="s">
        <v>14</v>
      </c>
      <c r="AR669" s="2" t="s">
        <v>14</v>
      </c>
      <c r="AS669" s="2">
        <v>2012</v>
      </c>
      <c r="AT669" s="2">
        <v>2015</v>
      </c>
    </row>
    <row r="670" spans="1:46" ht="12.75">
      <c r="A670" s="2">
        <v>13251</v>
      </c>
      <c r="B670" s="2"/>
      <c r="C670" s="48" t="s">
        <v>815</v>
      </c>
      <c r="D670" s="4" t="s">
        <v>265</v>
      </c>
      <c r="E670" s="5" t="s">
        <v>483</v>
      </c>
      <c r="F670" s="5" t="s">
        <v>793</v>
      </c>
      <c r="G670" s="2">
        <v>40</v>
      </c>
      <c r="H670" s="2">
        <v>44</v>
      </c>
      <c r="I670" s="2">
        <v>41</v>
      </c>
      <c r="J670" s="2">
        <v>45</v>
      </c>
      <c r="K670" s="2">
        <v>41</v>
      </c>
      <c r="L670" s="2">
        <v>45</v>
      </c>
      <c r="M670" s="46">
        <v>-118.041583</v>
      </c>
      <c r="N670" s="46">
        <v>33.588467</v>
      </c>
      <c r="O670" s="2">
        <v>-50</v>
      </c>
      <c r="P670" s="2" t="s">
        <v>263</v>
      </c>
      <c r="Q670" s="2" t="s">
        <v>375</v>
      </c>
      <c r="R670" s="5">
        <v>2086</v>
      </c>
      <c r="S670" s="2" t="str">
        <f t="shared" si="36"/>
        <v>OC50-VC6-S1-40-44 cm-2086</v>
      </c>
      <c r="T670" s="31" t="s">
        <v>386</v>
      </c>
      <c r="U670" s="2" t="s">
        <v>13</v>
      </c>
      <c r="V670" s="14">
        <f t="shared" si="37"/>
        <v>0.35552909991755083</v>
      </c>
      <c r="W670" s="29">
        <f t="shared" si="38"/>
        <v>0.09596555301340079</v>
      </c>
      <c r="X670" s="29">
        <f t="shared" si="39"/>
        <v>0.5073520808143843</v>
      </c>
      <c r="Y670" s="29">
        <f t="shared" si="40"/>
        <v>0.19124375463901536</v>
      </c>
      <c r="Z670" s="6">
        <v>25955.4</v>
      </c>
      <c r="AA670" s="6">
        <v>9227.9</v>
      </c>
      <c r="AB670" s="6">
        <v>7036.9</v>
      </c>
      <c r="AC670" s="6">
        <v>675.3</v>
      </c>
      <c r="AD670" s="6">
        <v>2563.9</v>
      </c>
      <c r="AE670" s="6">
        <v>1300.8</v>
      </c>
      <c r="AF670" s="6">
        <v>9026.7</v>
      </c>
      <c r="AG670" s="6">
        <v>1726.3</v>
      </c>
      <c r="AH670" s="6">
        <v>1895.7</v>
      </c>
      <c r="AI670" s="6">
        <f t="shared" si="41"/>
        <v>3711.9058922825348</v>
      </c>
      <c r="AJ670" s="6">
        <f t="shared" si="42"/>
        <v>813.6519491480719</v>
      </c>
      <c r="AK670" s="6">
        <f t="shared" si="43"/>
        <v>407.7332911325631</v>
      </c>
      <c r="AL670" s="6">
        <f t="shared" si="44"/>
        <v>1134.4622039352219</v>
      </c>
      <c r="AM670" s="6">
        <v>8313.87139315579</v>
      </c>
      <c r="AN670" s="6">
        <v>6409.96071782909</v>
      </c>
      <c r="AO670" s="6">
        <v>10726.0154379491</v>
      </c>
      <c r="AP670" s="2" t="s">
        <v>14</v>
      </c>
      <c r="AQ670" s="2" t="s">
        <v>14</v>
      </c>
      <c r="AR670" s="2" t="s">
        <v>14</v>
      </c>
      <c r="AS670" s="2">
        <v>2012</v>
      </c>
      <c r="AT670" s="2">
        <v>2015</v>
      </c>
    </row>
    <row r="671" spans="1:46" ht="12.75">
      <c r="A671" s="2">
        <v>13253</v>
      </c>
      <c r="B671" s="2"/>
      <c r="C671" s="48" t="s">
        <v>815</v>
      </c>
      <c r="D671" s="4" t="s">
        <v>265</v>
      </c>
      <c r="E671" s="5" t="s">
        <v>485</v>
      </c>
      <c r="F671" s="2" t="s">
        <v>793</v>
      </c>
      <c r="G671" s="2">
        <v>44</v>
      </c>
      <c r="H671" s="2">
        <v>48</v>
      </c>
      <c r="I671" s="2">
        <v>45</v>
      </c>
      <c r="J671" s="2">
        <v>49</v>
      </c>
      <c r="K671" s="2">
        <v>45</v>
      </c>
      <c r="L671" s="2">
        <v>49</v>
      </c>
      <c r="M671" s="46">
        <v>-118.041583</v>
      </c>
      <c r="N671" s="46">
        <v>33.588467</v>
      </c>
      <c r="O671" s="2">
        <v>-50</v>
      </c>
      <c r="P671" s="2" t="s">
        <v>263</v>
      </c>
      <c r="Q671" s="2" t="s">
        <v>375</v>
      </c>
      <c r="R671" s="5">
        <v>2088</v>
      </c>
      <c r="S671" s="2" t="str">
        <f t="shared" si="36"/>
        <v>OC50-VC6-S1-44-48 cm-2088</v>
      </c>
      <c r="T671" s="31" t="s">
        <v>386</v>
      </c>
      <c r="U671" s="2" t="s">
        <v>13</v>
      </c>
      <c r="V671" s="14">
        <f t="shared" si="37"/>
        <v>0.29808257419923595</v>
      </c>
      <c r="W671" s="29">
        <f t="shared" si="38"/>
        <v>0.10369758314397852</v>
      </c>
      <c r="X671" s="29">
        <f t="shared" si="39"/>
        <v>0.39725130890052357</v>
      </c>
      <c r="Y671" s="29">
        <f t="shared" si="40"/>
        <v>0.17670480318532333</v>
      </c>
      <c r="Z671" s="6">
        <v>5444.8</v>
      </c>
      <c r="AA671" s="6">
        <v>1623</v>
      </c>
      <c r="AB671" s="6">
        <v>1936.4</v>
      </c>
      <c r="AC671" s="6">
        <v>200.8</v>
      </c>
      <c r="AD671" s="6">
        <v>1069.6</v>
      </c>
      <c r="AE671" s="6">
        <v>424.9</v>
      </c>
      <c r="AF671" s="6">
        <v>1984.1</v>
      </c>
      <c r="AG671" s="6">
        <v>350.6</v>
      </c>
      <c r="AH671" s="6">
        <v>2726.1</v>
      </c>
      <c r="AI671" s="6">
        <f t="shared" si="41"/>
        <v>518.5283005025494</v>
      </c>
      <c r="AJ671" s="6">
        <f t="shared" si="42"/>
        <v>156.79542203147355</v>
      </c>
      <c r="AK671" s="6">
        <f t="shared" si="43"/>
        <v>109.64381350647446</v>
      </c>
      <c r="AL671" s="6">
        <f t="shared" si="44"/>
        <v>171.28498587726057</v>
      </c>
      <c r="AM671" s="6">
        <v>4590.33408703763</v>
      </c>
      <c r="AN671" s="6">
        <v>3681.204360131</v>
      </c>
      <c r="AO671" s="6">
        <v>5807.90895789042</v>
      </c>
      <c r="AP671" s="2" t="s">
        <v>14</v>
      </c>
      <c r="AQ671" s="2" t="s">
        <v>14</v>
      </c>
      <c r="AR671" s="2" t="s">
        <v>14</v>
      </c>
      <c r="AS671" s="2">
        <v>2012</v>
      </c>
      <c r="AT671" s="2">
        <v>2015</v>
      </c>
    </row>
    <row r="672" spans="1:46" ht="12.75">
      <c r="A672" s="2">
        <v>13254</v>
      </c>
      <c r="B672" s="2"/>
      <c r="C672" s="48" t="s">
        <v>815</v>
      </c>
      <c r="D672" s="4" t="s">
        <v>265</v>
      </c>
      <c r="E672" s="5" t="s">
        <v>485</v>
      </c>
      <c r="F672" s="2" t="s">
        <v>793</v>
      </c>
      <c r="G672" s="2">
        <v>44</v>
      </c>
      <c r="H672" s="2">
        <v>48</v>
      </c>
      <c r="I672" s="2">
        <v>45</v>
      </c>
      <c r="J672" s="2">
        <v>49</v>
      </c>
      <c r="K672" s="2">
        <v>45</v>
      </c>
      <c r="L672" s="2">
        <v>49</v>
      </c>
      <c r="M672" s="46">
        <v>-118.041583</v>
      </c>
      <c r="N672" s="46">
        <v>33.588467</v>
      </c>
      <c r="O672" s="2">
        <v>-50</v>
      </c>
      <c r="P672" s="2" t="s">
        <v>263</v>
      </c>
      <c r="Q672" s="2" t="s">
        <v>375</v>
      </c>
      <c r="R672" s="5">
        <v>2089</v>
      </c>
      <c r="S672" s="2" t="str">
        <f t="shared" si="36"/>
        <v>OC50-VC6-S1-44-48 cm-2089</v>
      </c>
      <c r="T672" s="31" t="s">
        <v>386</v>
      </c>
      <c r="U672" s="2" t="s">
        <v>13</v>
      </c>
      <c r="V672" s="14">
        <f t="shared" si="37"/>
        <v>0.29425711275026345</v>
      </c>
      <c r="W672" s="29">
        <f t="shared" si="38"/>
        <v>0.10690617370073248</v>
      </c>
      <c r="X672" s="29">
        <f t="shared" si="39"/>
        <v>0.3789267015706806</v>
      </c>
      <c r="Y672" s="29">
        <f t="shared" si="40"/>
        <v>0.1844693116310614</v>
      </c>
      <c r="Z672" s="6">
        <v>1518.4</v>
      </c>
      <c r="AA672" s="6">
        <v>446.8</v>
      </c>
      <c r="AB672" s="6">
        <v>573.4</v>
      </c>
      <c r="AC672" s="6">
        <v>61.3</v>
      </c>
      <c r="AD672" s="6">
        <v>305.6</v>
      </c>
      <c r="AE672" s="6">
        <v>115.8</v>
      </c>
      <c r="AF672" s="6">
        <v>589.8</v>
      </c>
      <c r="AG672" s="6">
        <v>108.8</v>
      </c>
      <c r="AH672" s="6">
        <v>1894.8</v>
      </c>
      <c r="AI672" s="6">
        <f t="shared" si="41"/>
        <v>207.43086341566394</v>
      </c>
      <c r="AJ672" s="6">
        <f t="shared" si="42"/>
        <v>66.99387798184505</v>
      </c>
      <c r="AK672" s="6">
        <f t="shared" si="43"/>
        <v>44.479628456829225</v>
      </c>
      <c r="AL672" s="6">
        <f t="shared" si="44"/>
        <v>73.73865315600591</v>
      </c>
      <c r="AM672" s="6">
        <v>4385.46494648513</v>
      </c>
      <c r="AN672" s="6">
        <v>3535.289035539</v>
      </c>
      <c r="AO672" s="6">
        <v>5565.61110120063</v>
      </c>
      <c r="AP672" s="2" t="s">
        <v>14</v>
      </c>
      <c r="AQ672" s="2" t="s">
        <v>14</v>
      </c>
      <c r="AR672" s="2" t="s">
        <v>14</v>
      </c>
      <c r="AS672" s="2">
        <v>2012</v>
      </c>
      <c r="AT672" s="2">
        <v>2015</v>
      </c>
    </row>
    <row r="673" spans="1:46" ht="12.75">
      <c r="A673" s="2">
        <v>13255</v>
      </c>
      <c r="B673" s="2"/>
      <c r="C673" s="48" t="s">
        <v>815</v>
      </c>
      <c r="D673" s="4" t="s">
        <v>265</v>
      </c>
      <c r="E673" s="5" t="s">
        <v>485</v>
      </c>
      <c r="F673" s="2" t="s">
        <v>793</v>
      </c>
      <c r="G673" s="2">
        <v>44</v>
      </c>
      <c r="H673" s="2">
        <v>48</v>
      </c>
      <c r="I673" s="2">
        <v>45</v>
      </c>
      <c r="J673" s="2">
        <v>49</v>
      </c>
      <c r="K673" s="2">
        <v>45</v>
      </c>
      <c r="L673" s="2">
        <v>49</v>
      </c>
      <c r="M673" s="46">
        <v>-118.041583</v>
      </c>
      <c r="N673" s="46">
        <v>33.588467</v>
      </c>
      <c r="O673" s="2">
        <v>-50</v>
      </c>
      <c r="P673" s="2" t="s">
        <v>263</v>
      </c>
      <c r="Q673" s="2" t="s">
        <v>375</v>
      </c>
      <c r="R673" s="5">
        <v>2090</v>
      </c>
      <c r="S673" s="2" t="str">
        <f t="shared" si="36"/>
        <v>OC50-VC6-S1-44-48 cm-2090</v>
      </c>
      <c r="T673" s="31" t="s">
        <v>386</v>
      </c>
      <c r="U673" s="2" t="s">
        <v>13</v>
      </c>
      <c r="V673" s="14">
        <f t="shared" si="37"/>
        <v>0.3816707784197884</v>
      </c>
      <c r="W673" s="29">
        <f t="shared" si="38"/>
        <v>0.13574183656357058</v>
      </c>
      <c r="X673" s="29">
        <f t="shared" si="39"/>
        <v>0.52385375887466</v>
      </c>
      <c r="Y673" s="29">
        <f t="shared" si="40"/>
        <v>0.2609965501019288</v>
      </c>
      <c r="Z673" s="6">
        <v>12322.4</v>
      </c>
      <c r="AA673" s="6">
        <v>4703.1</v>
      </c>
      <c r="AB673" s="6">
        <v>4174.1</v>
      </c>
      <c r="AC673" s="6">
        <v>566.6</v>
      </c>
      <c r="AD673" s="6">
        <v>1507.1</v>
      </c>
      <c r="AE673" s="6">
        <v>789.5</v>
      </c>
      <c r="AF673" s="6">
        <v>5101.6</v>
      </c>
      <c r="AG673" s="6">
        <v>1331.5</v>
      </c>
      <c r="AH673" s="6">
        <v>2594.4</v>
      </c>
      <c r="AI673" s="6">
        <f t="shared" si="41"/>
        <v>1312.4807277212458</v>
      </c>
      <c r="AJ673" s="6">
        <f t="shared" si="42"/>
        <v>365.45636756090045</v>
      </c>
      <c r="AK673" s="6">
        <f t="shared" si="43"/>
        <v>177.04286154794943</v>
      </c>
      <c r="AL673" s="6">
        <f t="shared" si="44"/>
        <v>495.9219858156028</v>
      </c>
      <c r="AM673" s="6">
        <v>10584.0209093438</v>
      </c>
      <c r="AN673" s="6">
        <v>7931.69283963965</v>
      </c>
      <c r="AO673" s="6">
        <v>14000.643016153</v>
      </c>
      <c r="AP673" s="2" t="s">
        <v>14</v>
      </c>
      <c r="AQ673" s="2" t="s">
        <v>14</v>
      </c>
      <c r="AR673" s="2" t="s">
        <v>14</v>
      </c>
      <c r="AS673" s="2">
        <v>2012</v>
      </c>
      <c r="AT673" s="2">
        <v>2015</v>
      </c>
    </row>
    <row r="674" spans="1:46" ht="12.75">
      <c r="A674" s="2">
        <v>13256</v>
      </c>
      <c r="B674" s="2"/>
      <c r="C674" s="48" t="s">
        <v>815</v>
      </c>
      <c r="D674" s="4" t="s">
        <v>265</v>
      </c>
      <c r="E674" s="5" t="s">
        <v>485</v>
      </c>
      <c r="F674" s="2" t="s">
        <v>793</v>
      </c>
      <c r="G674" s="2">
        <v>44</v>
      </c>
      <c r="H674" s="2">
        <v>48</v>
      </c>
      <c r="I674" s="2">
        <v>45</v>
      </c>
      <c r="J674" s="2">
        <v>49</v>
      </c>
      <c r="K674" s="2">
        <v>45</v>
      </c>
      <c r="L674" s="2">
        <v>49</v>
      </c>
      <c r="M674" s="46">
        <v>-118.041583</v>
      </c>
      <c r="N674" s="46">
        <v>33.588467</v>
      </c>
      <c r="O674" s="2">
        <v>-50</v>
      </c>
      <c r="P674" s="2" t="s">
        <v>263</v>
      </c>
      <c r="Q674" s="2" t="s">
        <v>375</v>
      </c>
      <c r="R674" s="5">
        <v>2091</v>
      </c>
      <c r="S674" s="2" t="str">
        <f t="shared" si="36"/>
        <v>OC50-VC6-S1-44-48 cm-2091</v>
      </c>
      <c r="T674" s="31" t="s">
        <v>386</v>
      </c>
      <c r="U674" s="2" t="s">
        <v>13</v>
      </c>
      <c r="V674" s="14">
        <f t="shared" si="37"/>
        <v>0.3586394458820908</v>
      </c>
      <c r="W674" s="29">
        <f t="shared" si="38"/>
        <v>0.11417941563231662</v>
      </c>
      <c r="X674" s="29">
        <f t="shared" si="39"/>
        <v>0.504402381207001</v>
      </c>
      <c r="Y674" s="29">
        <f t="shared" si="40"/>
        <v>0.239444744907157</v>
      </c>
      <c r="Z674" s="6">
        <v>21988.1</v>
      </c>
      <c r="AA674" s="6">
        <v>7885.8</v>
      </c>
      <c r="AB674" s="6">
        <v>6235.8</v>
      </c>
      <c r="AC674" s="6">
        <v>712</v>
      </c>
      <c r="AD674" s="6">
        <v>2805.3</v>
      </c>
      <c r="AE674" s="6">
        <v>1415</v>
      </c>
      <c r="AF674" s="6">
        <v>8320.5</v>
      </c>
      <c r="AG674" s="6">
        <v>1992.3</v>
      </c>
      <c r="AH674" s="6">
        <v>1970.7</v>
      </c>
      <c r="AI674" s="6">
        <f t="shared" si="41"/>
        <v>3031.805957274065</v>
      </c>
      <c r="AJ674" s="6">
        <f t="shared" si="42"/>
        <v>705.1098594408078</v>
      </c>
      <c r="AK674" s="6">
        <f t="shared" si="43"/>
        <v>428.3046633176029</v>
      </c>
      <c r="AL674" s="6">
        <f t="shared" si="44"/>
        <v>1046.6128786725528</v>
      </c>
      <c r="AM674" s="6">
        <v>8553.1589503448</v>
      </c>
      <c r="AN674" s="6">
        <v>6575.32310241587</v>
      </c>
      <c r="AO674" s="6">
        <v>11053.518268395</v>
      </c>
      <c r="AP674" s="2" t="s">
        <v>14</v>
      </c>
      <c r="AQ674" s="2" t="s">
        <v>14</v>
      </c>
      <c r="AR674" s="2" t="s">
        <v>14</v>
      </c>
      <c r="AS674" s="2">
        <v>2012</v>
      </c>
      <c r="AT674" s="2">
        <v>2015</v>
      </c>
    </row>
    <row r="675" spans="1:46" ht="12.75">
      <c r="A675" s="2">
        <v>13257</v>
      </c>
      <c r="B675" s="2"/>
      <c r="C675" s="48" t="s">
        <v>815</v>
      </c>
      <c r="D675" s="4" t="s">
        <v>265</v>
      </c>
      <c r="E675" s="5" t="s">
        <v>485</v>
      </c>
      <c r="F675" s="2" t="s">
        <v>793</v>
      </c>
      <c r="G675" s="2">
        <v>44</v>
      </c>
      <c r="H675" s="2">
        <v>48</v>
      </c>
      <c r="I675" s="2">
        <v>45</v>
      </c>
      <c r="J675" s="2">
        <v>49</v>
      </c>
      <c r="K675" s="2">
        <v>45</v>
      </c>
      <c r="L675" s="2">
        <v>49</v>
      </c>
      <c r="M675" s="46">
        <v>-118.041583</v>
      </c>
      <c r="N675" s="46">
        <v>33.588467</v>
      </c>
      <c r="O675" s="2">
        <v>-50</v>
      </c>
      <c r="P675" s="2" t="s">
        <v>263</v>
      </c>
      <c r="Q675" s="2" t="s">
        <v>375</v>
      </c>
      <c r="R675" s="5">
        <v>2092</v>
      </c>
      <c r="S675" s="2" t="str">
        <f t="shared" si="36"/>
        <v>OC50-VC6-S1-44-48 cm-2092</v>
      </c>
      <c r="T675" s="31" t="s">
        <v>386</v>
      </c>
      <c r="U675" s="2" t="s">
        <v>13</v>
      </c>
      <c r="V675" s="14">
        <f t="shared" si="37"/>
        <v>0.34525723472668807</v>
      </c>
      <c r="W675" s="29">
        <f t="shared" si="38"/>
        <v>0.12034677598050077</v>
      </c>
      <c r="X675" s="29">
        <f t="shared" si="39"/>
        <v>0.5062552126772311</v>
      </c>
      <c r="Y675" s="29">
        <f t="shared" si="40"/>
        <v>0.22715476316067093</v>
      </c>
      <c r="Z675" s="6">
        <v>10947.2</v>
      </c>
      <c r="AA675" s="6">
        <v>3779.6</v>
      </c>
      <c r="AB675" s="6">
        <v>3610.4</v>
      </c>
      <c r="AC675" s="6">
        <v>434.5</v>
      </c>
      <c r="AD675" s="6">
        <v>1438.8</v>
      </c>
      <c r="AE675" s="6">
        <v>728.4</v>
      </c>
      <c r="AF675" s="6">
        <v>4739.5</v>
      </c>
      <c r="AG675" s="6">
        <v>1076.6</v>
      </c>
      <c r="AH675" s="6">
        <v>1974.8</v>
      </c>
      <c r="AI675" s="6">
        <f t="shared" si="41"/>
        <v>1491.4725541827022</v>
      </c>
      <c r="AJ675" s="6">
        <f t="shared" si="42"/>
        <v>409.6516102896496</v>
      </c>
      <c r="AK675" s="6">
        <f t="shared" si="43"/>
        <v>219.4855175207616</v>
      </c>
      <c r="AL675" s="6">
        <f t="shared" si="44"/>
        <v>589.0318006886773</v>
      </c>
      <c r="AM675" s="6">
        <v>7480.48693290351</v>
      </c>
      <c r="AN675" s="6">
        <v>5805.91268236687</v>
      </c>
      <c r="AO675" s="6">
        <v>9589.72864091755</v>
      </c>
      <c r="AP675" s="2" t="s">
        <v>14</v>
      </c>
      <c r="AQ675" s="2" t="s">
        <v>14</v>
      </c>
      <c r="AR675" s="2" t="s">
        <v>14</v>
      </c>
      <c r="AS675" s="2">
        <v>2012</v>
      </c>
      <c r="AT675" s="2">
        <v>2015</v>
      </c>
    </row>
    <row r="676" spans="1:46" ht="12.75">
      <c r="A676" s="2">
        <v>13259</v>
      </c>
      <c r="B676" s="2"/>
      <c r="C676" s="48" t="s">
        <v>815</v>
      </c>
      <c r="D676" s="4" t="s">
        <v>265</v>
      </c>
      <c r="E676" s="5" t="s">
        <v>485</v>
      </c>
      <c r="F676" s="2" t="s">
        <v>793</v>
      </c>
      <c r="G676" s="2">
        <v>44</v>
      </c>
      <c r="H676" s="2">
        <v>48</v>
      </c>
      <c r="I676" s="2">
        <v>45</v>
      </c>
      <c r="J676" s="2">
        <v>49</v>
      </c>
      <c r="K676" s="2">
        <v>45</v>
      </c>
      <c r="L676" s="2">
        <v>49</v>
      </c>
      <c r="M676" s="46">
        <v>-118.041583</v>
      </c>
      <c r="N676" s="46">
        <v>33.588467</v>
      </c>
      <c r="O676" s="2">
        <v>-50</v>
      </c>
      <c r="P676" s="2" t="s">
        <v>263</v>
      </c>
      <c r="Q676" s="2" t="s">
        <v>375</v>
      </c>
      <c r="R676" s="5">
        <v>2094</v>
      </c>
      <c r="S676" s="2" t="str">
        <f t="shared" si="36"/>
        <v>OC50-VC6-S1-44-48 cm-2094</v>
      </c>
      <c r="T676" s="31" t="s">
        <v>386</v>
      </c>
      <c r="U676" s="2" t="s">
        <v>13</v>
      </c>
      <c r="V676" s="14">
        <f t="shared" si="37"/>
        <v>0.36388331609574953</v>
      </c>
      <c r="W676" s="29">
        <f t="shared" si="38"/>
        <v>0.1154292934439259</v>
      </c>
      <c r="X676" s="29">
        <f t="shared" si="39"/>
        <v>0.4896384813190138</v>
      </c>
      <c r="Y676" s="29">
        <f t="shared" si="40"/>
        <v>0.23060902492899968</v>
      </c>
      <c r="Z676" s="6">
        <v>16050.2</v>
      </c>
      <c r="AA676" s="6">
        <v>5840.4</v>
      </c>
      <c r="AB676" s="6">
        <v>4906.9</v>
      </c>
      <c r="AC676" s="6">
        <v>566.4</v>
      </c>
      <c r="AD676" s="6">
        <v>1983.3</v>
      </c>
      <c r="AE676" s="6">
        <v>971.1</v>
      </c>
      <c r="AF676" s="6">
        <v>6338</v>
      </c>
      <c r="AG676" s="6">
        <v>1461.6</v>
      </c>
      <c r="AH676" s="6">
        <v>1886.2</v>
      </c>
      <c r="AI676" s="6">
        <f t="shared" si="41"/>
        <v>2321.1324355847732</v>
      </c>
      <c r="AJ676" s="6">
        <f t="shared" si="42"/>
        <v>580.3520305375887</v>
      </c>
      <c r="AK676" s="6">
        <f t="shared" si="43"/>
        <v>313.2647651362528</v>
      </c>
      <c r="AL676" s="6">
        <f t="shared" si="44"/>
        <v>827.0172834269961</v>
      </c>
      <c r="AM676" s="6">
        <v>8975.22894525267</v>
      </c>
      <c r="AN676" s="6">
        <v>6856.26066072303</v>
      </c>
      <c r="AO676" s="6">
        <v>11649.8931232987</v>
      </c>
      <c r="AP676" s="2" t="s">
        <v>14</v>
      </c>
      <c r="AQ676" s="2" t="s">
        <v>14</v>
      </c>
      <c r="AR676" s="2" t="s">
        <v>14</v>
      </c>
      <c r="AS676" s="2">
        <v>2012</v>
      </c>
      <c r="AT676" s="2">
        <v>2015</v>
      </c>
    </row>
    <row r="677" spans="1:46" ht="12.75">
      <c r="A677" s="2">
        <v>13260</v>
      </c>
      <c r="B677" s="2"/>
      <c r="C677" s="48" t="s">
        <v>815</v>
      </c>
      <c r="D677" s="4" t="s">
        <v>265</v>
      </c>
      <c r="E677" s="5" t="s">
        <v>485</v>
      </c>
      <c r="F677" s="2" t="s">
        <v>793</v>
      </c>
      <c r="G677" s="2">
        <v>44</v>
      </c>
      <c r="H677" s="2">
        <v>48</v>
      </c>
      <c r="I677" s="2">
        <v>45</v>
      </c>
      <c r="J677" s="2">
        <v>49</v>
      </c>
      <c r="K677" s="2">
        <v>45</v>
      </c>
      <c r="L677" s="2">
        <v>49</v>
      </c>
      <c r="M677" s="46">
        <v>-118.041583</v>
      </c>
      <c r="N677" s="46">
        <v>33.588467</v>
      </c>
      <c r="O677" s="2">
        <v>-50</v>
      </c>
      <c r="P677" s="2" t="s">
        <v>263</v>
      </c>
      <c r="Q677" s="2" t="s">
        <v>375</v>
      </c>
      <c r="R677" s="5">
        <v>2095</v>
      </c>
      <c r="S677" s="2" t="str">
        <f t="shared" si="36"/>
        <v>OC50-VC6-S1-44-48 cm-2095</v>
      </c>
      <c r="T677" s="31" t="s">
        <v>386</v>
      </c>
      <c r="U677" s="2" t="s">
        <v>13</v>
      </c>
      <c r="V677" s="14">
        <f t="shared" si="37"/>
        <v>0.3479210447313119</v>
      </c>
      <c r="W677" s="29">
        <f t="shared" si="38"/>
        <v>0.11343092945568875</v>
      </c>
      <c r="X677" s="29">
        <f t="shared" si="39"/>
        <v>0.49711200401808137</v>
      </c>
      <c r="Y677" s="29">
        <f t="shared" si="40"/>
        <v>0.21415611526230566</v>
      </c>
      <c r="Z677" s="6">
        <v>13324</v>
      </c>
      <c r="AA677" s="6">
        <v>4635.7</v>
      </c>
      <c r="AB677" s="6">
        <v>4071.2</v>
      </c>
      <c r="AC677" s="6">
        <v>461.8</v>
      </c>
      <c r="AD677" s="6">
        <v>1592.8</v>
      </c>
      <c r="AE677" s="6">
        <v>791.8</v>
      </c>
      <c r="AF677" s="6">
        <v>5125.7</v>
      </c>
      <c r="AG677" s="6">
        <v>1097.7</v>
      </c>
      <c r="AH677" s="6">
        <v>1906.1</v>
      </c>
      <c r="AI677" s="6">
        <f t="shared" si="41"/>
        <v>1884.4446776139762</v>
      </c>
      <c r="AJ677" s="6">
        <f t="shared" si="42"/>
        <v>475.6308693143067</v>
      </c>
      <c r="AK677" s="6">
        <f t="shared" si="43"/>
        <v>250.2072294213315</v>
      </c>
      <c r="AL677" s="6">
        <f t="shared" si="44"/>
        <v>652.9982687162269</v>
      </c>
      <c r="AM677" s="6">
        <v>7701.75362150615</v>
      </c>
      <c r="AN677" s="6">
        <v>5975.76510151727</v>
      </c>
      <c r="AO677" s="6">
        <v>9860.71146709822</v>
      </c>
      <c r="AP677" s="2" t="s">
        <v>14</v>
      </c>
      <c r="AQ677" s="2" t="s">
        <v>14</v>
      </c>
      <c r="AR677" s="2" t="s">
        <v>14</v>
      </c>
      <c r="AS677" s="2">
        <v>2012</v>
      </c>
      <c r="AT677" s="2">
        <v>2015</v>
      </c>
    </row>
    <row r="678" spans="1:46" ht="12.75">
      <c r="A678" s="2">
        <v>13261</v>
      </c>
      <c r="B678" s="2"/>
      <c r="C678" s="48" t="s">
        <v>815</v>
      </c>
      <c r="D678" s="4" t="s">
        <v>265</v>
      </c>
      <c r="E678" s="5" t="s">
        <v>485</v>
      </c>
      <c r="F678" s="2" t="s">
        <v>793</v>
      </c>
      <c r="G678" s="2">
        <v>44</v>
      </c>
      <c r="H678" s="2">
        <v>48</v>
      </c>
      <c r="I678" s="2">
        <v>45</v>
      </c>
      <c r="J678" s="2">
        <v>49</v>
      </c>
      <c r="K678" s="2">
        <v>45</v>
      </c>
      <c r="L678" s="2">
        <v>49</v>
      </c>
      <c r="M678" s="46">
        <v>-118.041583</v>
      </c>
      <c r="N678" s="46">
        <v>33.588467</v>
      </c>
      <c r="O678" s="2">
        <v>-50</v>
      </c>
      <c r="P678" s="2" t="s">
        <v>263</v>
      </c>
      <c r="Q678" s="2" t="s">
        <v>375</v>
      </c>
      <c r="R678" s="5">
        <v>2096</v>
      </c>
      <c r="S678" s="2" t="str">
        <f t="shared" si="36"/>
        <v>OC50-VC6-S1-44-48 cm-2096</v>
      </c>
      <c r="T678" s="31" t="s">
        <v>386</v>
      </c>
      <c r="U678" s="2" t="s">
        <v>13</v>
      </c>
      <c r="V678" s="14">
        <f t="shared" si="37"/>
        <v>0.3519209354120267</v>
      </c>
      <c r="W678" s="29">
        <f t="shared" si="38"/>
        <v>0.12477573686458779</v>
      </c>
      <c r="X678" s="29">
        <f t="shared" si="39"/>
        <v>0.4756924816280384</v>
      </c>
      <c r="Y678" s="29">
        <f t="shared" si="40"/>
        <v>0.24223161753836145</v>
      </c>
      <c r="Z678" s="6">
        <v>7184</v>
      </c>
      <c r="AA678" s="6">
        <v>2528.2</v>
      </c>
      <c r="AB678" s="6">
        <v>2341</v>
      </c>
      <c r="AC678" s="6">
        <v>292.1</v>
      </c>
      <c r="AD678" s="6">
        <v>1061.4</v>
      </c>
      <c r="AE678" s="6">
        <v>504.9</v>
      </c>
      <c r="AF678" s="6">
        <v>3382.3</v>
      </c>
      <c r="AG678" s="6">
        <v>819.3</v>
      </c>
      <c r="AH678" s="6">
        <v>1978.2</v>
      </c>
      <c r="AI678" s="6">
        <f t="shared" si="41"/>
        <v>981.9229602669093</v>
      </c>
      <c r="AJ678" s="6">
        <f t="shared" si="42"/>
        <v>266.21170761298146</v>
      </c>
      <c r="AK678" s="6">
        <f t="shared" si="43"/>
        <v>158.35608128601763</v>
      </c>
      <c r="AL678" s="6">
        <f t="shared" si="44"/>
        <v>424.79021332524513</v>
      </c>
      <c r="AM678" s="6">
        <v>8001.43895448017</v>
      </c>
      <c r="AN678" s="6">
        <v>6193.83232985449</v>
      </c>
      <c r="AO678" s="6">
        <v>10302.4180212468</v>
      </c>
      <c r="AP678" s="2" t="s">
        <v>14</v>
      </c>
      <c r="AQ678" s="2" t="s">
        <v>14</v>
      </c>
      <c r="AR678" s="2" t="s">
        <v>14</v>
      </c>
      <c r="AS678" s="2">
        <v>2012</v>
      </c>
      <c r="AT678" s="2">
        <v>2015</v>
      </c>
    </row>
    <row r="679" spans="1:46" ht="12.75">
      <c r="A679" s="2">
        <v>13262</v>
      </c>
      <c r="B679" s="2"/>
      <c r="C679" s="48" t="s">
        <v>815</v>
      </c>
      <c r="D679" s="4" t="s">
        <v>265</v>
      </c>
      <c r="E679" s="5" t="s">
        <v>485</v>
      </c>
      <c r="F679" s="2" t="s">
        <v>793</v>
      </c>
      <c r="G679" s="2">
        <v>44</v>
      </c>
      <c r="H679" s="2">
        <v>48</v>
      </c>
      <c r="I679" s="2">
        <v>45</v>
      </c>
      <c r="J679" s="2">
        <v>49</v>
      </c>
      <c r="K679" s="2">
        <v>45</v>
      </c>
      <c r="L679" s="2">
        <v>49</v>
      </c>
      <c r="M679" s="46">
        <v>-118.041583</v>
      </c>
      <c r="N679" s="46">
        <v>33.588467</v>
      </c>
      <c r="O679" s="2">
        <v>-50</v>
      </c>
      <c r="P679" s="2" t="s">
        <v>263</v>
      </c>
      <c r="Q679" s="2" t="s">
        <v>375</v>
      </c>
      <c r="R679" s="5">
        <v>2097</v>
      </c>
      <c r="S679" s="2" t="str">
        <f t="shared" si="36"/>
        <v>OC50-VC6-S1-44-48 cm-2097</v>
      </c>
      <c r="T679" s="31" t="s">
        <v>386</v>
      </c>
      <c r="U679" s="2" t="s">
        <v>13</v>
      </c>
      <c r="V679" s="14">
        <f t="shared" si="37"/>
        <v>0.399722914196651</v>
      </c>
      <c r="W679" s="29">
        <f t="shared" si="38"/>
        <v>0.12790447714525804</v>
      </c>
      <c r="X679" s="29">
        <f t="shared" si="39"/>
        <v>0.49175398633257406</v>
      </c>
      <c r="Y679" s="29">
        <f t="shared" si="40"/>
        <v>0.27439804937519047</v>
      </c>
      <c r="Z679" s="6">
        <v>15013.4</v>
      </c>
      <c r="AA679" s="6">
        <v>6001.2</v>
      </c>
      <c r="AB679" s="6">
        <v>5117.1</v>
      </c>
      <c r="AC679" s="6">
        <v>654.5</v>
      </c>
      <c r="AD679" s="6">
        <v>2195</v>
      </c>
      <c r="AE679" s="6">
        <v>1079.4</v>
      </c>
      <c r="AF679" s="6">
        <v>6562</v>
      </c>
      <c r="AG679" s="6">
        <v>1800.6</v>
      </c>
      <c r="AH679" s="6">
        <v>2126.5</v>
      </c>
      <c r="AI679" s="6">
        <f t="shared" si="41"/>
        <v>1976.449565012932</v>
      </c>
      <c r="AJ679" s="6">
        <f t="shared" si="42"/>
        <v>542.8262403009641</v>
      </c>
      <c r="AK679" s="6">
        <f t="shared" si="43"/>
        <v>307.96143898424646</v>
      </c>
      <c r="AL679" s="6">
        <f t="shared" si="44"/>
        <v>786.5130496120387</v>
      </c>
      <c r="AM679" s="6">
        <v>12346.199116886</v>
      </c>
      <c r="AN679" s="6">
        <v>9078.9674334822</v>
      </c>
      <c r="AO679" s="6">
        <v>16684.7104615021</v>
      </c>
      <c r="AP679" s="2" t="s">
        <v>14</v>
      </c>
      <c r="AQ679" s="2" t="s">
        <v>14</v>
      </c>
      <c r="AR679" s="2" t="s">
        <v>14</v>
      </c>
      <c r="AS679" s="2">
        <v>2012</v>
      </c>
      <c r="AT679" s="2">
        <v>2015</v>
      </c>
    </row>
    <row r="680" spans="1:46" ht="12.75">
      <c r="A680" s="2">
        <v>13263</v>
      </c>
      <c r="B680" s="2"/>
      <c r="C680" s="48" t="s">
        <v>815</v>
      </c>
      <c r="D680" s="4" t="s">
        <v>265</v>
      </c>
      <c r="E680" s="5" t="s">
        <v>485</v>
      </c>
      <c r="F680" s="2" t="s">
        <v>793</v>
      </c>
      <c r="G680" s="2">
        <v>44</v>
      </c>
      <c r="H680" s="2">
        <v>48</v>
      </c>
      <c r="I680" s="2">
        <v>45</v>
      </c>
      <c r="J680" s="2">
        <v>49</v>
      </c>
      <c r="K680" s="2">
        <v>45</v>
      </c>
      <c r="L680" s="2">
        <v>49</v>
      </c>
      <c r="M680" s="46">
        <v>-118.041583</v>
      </c>
      <c r="N680" s="46">
        <v>33.588467</v>
      </c>
      <c r="O680" s="2">
        <v>-50</v>
      </c>
      <c r="P680" s="2" t="s">
        <v>263</v>
      </c>
      <c r="Q680" s="2" t="s">
        <v>375</v>
      </c>
      <c r="R680" s="5">
        <v>2098</v>
      </c>
      <c r="S680" s="2" t="str">
        <f t="shared" si="36"/>
        <v>OC50-VC6-S1-44-48 cm-2098</v>
      </c>
      <c r="T680" s="31" t="s">
        <v>386</v>
      </c>
      <c r="U680" s="2" t="s">
        <v>13</v>
      </c>
      <c r="V680" s="14">
        <f t="shared" si="37"/>
        <v>0.3600821453019435</v>
      </c>
      <c r="W680" s="29">
        <f t="shared" si="38"/>
        <v>0.11275638022689778</v>
      </c>
      <c r="X680" s="29">
        <f t="shared" si="39"/>
        <v>0.5204432186577636</v>
      </c>
      <c r="Y680" s="29">
        <f t="shared" si="40"/>
        <v>0.23586054592988323</v>
      </c>
      <c r="Z680" s="6">
        <v>16799.5</v>
      </c>
      <c r="AA680" s="6">
        <v>6049.2</v>
      </c>
      <c r="AB680" s="6">
        <v>4909.7</v>
      </c>
      <c r="AC680" s="6">
        <v>553.6</v>
      </c>
      <c r="AD680" s="6">
        <v>2066.7</v>
      </c>
      <c r="AE680" s="6">
        <v>1075.6</v>
      </c>
      <c r="AF680" s="6">
        <v>6158.3</v>
      </c>
      <c r="AG680" s="6">
        <v>1452.5</v>
      </c>
      <c r="AH680" s="6">
        <v>2107.9</v>
      </c>
      <c r="AI680" s="6">
        <f t="shared" si="41"/>
        <v>2167.9111912329804</v>
      </c>
      <c r="AJ680" s="6">
        <f t="shared" si="42"/>
        <v>518.364248778405</v>
      </c>
      <c r="AK680" s="6">
        <f t="shared" si="43"/>
        <v>298.1450732956971</v>
      </c>
      <c r="AL680" s="6">
        <f t="shared" si="44"/>
        <v>722.1215427676834</v>
      </c>
      <c r="AM680" s="6">
        <v>8635.38486971258</v>
      </c>
      <c r="AN680" s="6">
        <v>6631.0000437329</v>
      </c>
      <c r="AO680" s="6">
        <v>11170.9515754146</v>
      </c>
      <c r="AP680" s="2" t="s">
        <v>14</v>
      </c>
      <c r="AQ680" s="2" t="s">
        <v>14</v>
      </c>
      <c r="AR680" s="2" t="s">
        <v>14</v>
      </c>
      <c r="AS680" s="2">
        <v>2012</v>
      </c>
      <c r="AT680" s="2">
        <v>2015</v>
      </c>
    </row>
    <row r="681" spans="1:46" ht="12.75">
      <c r="A681" s="2">
        <v>13264</v>
      </c>
      <c r="B681" s="2"/>
      <c r="C681" s="48" t="s">
        <v>815</v>
      </c>
      <c r="D681" s="4" t="s">
        <v>265</v>
      </c>
      <c r="E681" s="5" t="s">
        <v>485</v>
      </c>
      <c r="F681" s="2" t="s">
        <v>793</v>
      </c>
      <c r="G681" s="2">
        <v>44</v>
      </c>
      <c r="H681" s="2">
        <v>48</v>
      </c>
      <c r="I681" s="2">
        <v>45</v>
      </c>
      <c r="J681" s="2">
        <v>49</v>
      </c>
      <c r="K681" s="2">
        <v>45</v>
      </c>
      <c r="L681" s="2">
        <v>49</v>
      </c>
      <c r="M681" s="46">
        <v>-118.041583</v>
      </c>
      <c r="N681" s="46">
        <v>33.588467</v>
      </c>
      <c r="O681" s="2">
        <v>-50</v>
      </c>
      <c r="P681" s="2" t="s">
        <v>263</v>
      </c>
      <c r="Q681" s="2" t="s">
        <v>375</v>
      </c>
      <c r="R681" s="5">
        <v>2099</v>
      </c>
      <c r="S681" s="2" t="str">
        <f t="shared" si="36"/>
        <v>OC50-VC6-S1-44-48 cm-2099</v>
      </c>
      <c r="T681" s="31" t="s">
        <v>386</v>
      </c>
      <c r="U681" s="2" t="s">
        <v>13</v>
      </c>
      <c r="V681" s="14">
        <f t="shared" si="37"/>
        <v>0.4206481082596536</v>
      </c>
      <c r="W681" s="29">
        <f t="shared" si="38"/>
        <v>0.1492709393014581</v>
      </c>
      <c r="X681" s="29">
        <f t="shared" si="39"/>
        <v>0.5863054480500149</v>
      </c>
      <c r="Y681" s="29">
        <f t="shared" si="40"/>
        <v>0.2998647048875359</v>
      </c>
      <c r="Z681" s="6">
        <v>14624.1</v>
      </c>
      <c r="AA681" s="6">
        <v>6151.6</v>
      </c>
      <c r="AB681" s="6">
        <v>4423.5</v>
      </c>
      <c r="AC681" s="6">
        <v>660.3</v>
      </c>
      <c r="AD681" s="6">
        <v>1679.5</v>
      </c>
      <c r="AE681" s="6">
        <v>984.7</v>
      </c>
      <c r="AF681" s="6">
        <v>5913</v>
      </c>
      <c r="AG681" s="6">
        <v>1773.1</v>
      </c>
      <c r="AH681" s="6">
        <v>2000.2</v>
      </c>
      <c r="AI681" s="6">
        <f t="shared" si="41"/>
        <v>2077.362263773623</v>
      </c>
      <c r="AJ681" s="6">
        <f t="shared" si="42"/>
        <v>508.3291670832916</v>
      </c>
      <c r="AK681" s="6">
        <f t="shared" si="43"/>
        <v>266.39336066393355</v>
      </c>
      <c r="AL681" s="6">
        <f t="shared" si="44"/>
        <v>768.5331466853315</v>
      </c>
      <c r="AM681" s="6">
        <v>14648.8181728911</v>
      </c>
      <c r="AN681" s="6">
        <v>10623.9970945482</v>
      </c>
      <c r="AO681" s="6">
        <v>20035.4071082389</v>
      </c>
      <c r="AP681" s="2" t="s">
        <v>14</v>
      </c>
      <c r="AQ681" s="2" t="s">
        <v>14</v>
      </c>
      <c r="AR681" s="2" t="s">
        <v>14</v>
      </c>
      <c r="AS681" s="2">
        <v>2012</v>
      </c>
      <c r="AT681" s="2">
        <v>2015</v>
      </c>
    </row>
    <row r="682" spans="1:46" ht="12.75">
      <c r="A682" s="2">
        <v>13265</v>
      </c>
      <c r="B682" s="2"/>
      <c r="C682" s="48" t="s">
        <v>815</v>
      </c>
      <c r="D682" s="4" t="s">
        <v>265</v>
      </c>
      <c r="E682" s="5" t="s">
        <v>485</v>
      </c>
      <c r="F682" s="2" t="s">
        <v>793</v>
      </c>
      <c r="G682" s="2">
        <v>44</v>
      </c>
      <c r="H682" s="2">
        <v>48</v>
      </c>
      <c r="I682" s="2">
        <v>45</v>
      </c>
      <c r="J682" s="2">
        <v>49</v>
      </c>
      <c r="K682" s="2">
        <v>45</v>
      </c>
      <c r="L682" s="2">
        <v>49</v>
      </c>
      <c r="M682" s="46">
        <v>-118.041583</v>
      </c>
      <c r="N682" s="46">
        <v>33.588467</v>
      </c>
      <c r="O682" s="2">
        <v>-50</v>
      </c>
      <c r="P682" s="2" t="s">
        <v>263</v>
      </c>
      <c r="Q682" s="2" t="s">
        <v>375</v>
      </c>
      <c r="R682" s="5">
        <v>2100</v>
      </c>
      <c r="S682" s="2" t="str">
        <f t="shared" si="36"/>
        <v>OC50-VC6-S1-44-48 cm-2100</v>
      </c>
      <c r="T682" s="31" t="s">
        <v>386</v>
      </c>
      <c r="U682" s="2" t="s">
        <v>13</v>
      </c>
      <c r="V682" s="14">
        <f t="shared" si="37"/>
        <v>0.3287027142551827</v>
      </c>
      <c r="W682" s="29">
        <f t="shared" si="38"/>
        <v>0.10413219764282942</v>
      </c>
      <c r="X682" s="29">
        <f t="shared" si="39"/>
        <v>0.48407610381553096</v>
      </c>
      <c r="Y682" s="29">
        <f t="shared" si="40"/>
        <v>0.20232685874070003</v>
      </c>
      <c r="Z682" s="6">
        <v>16376.5</v>
      </c>
      <c r="AA682" s="6">
        <v>5383</v>
      </c>
      <c r="AB682" s="6">
        <v>4895.7</v>
      </c>
      <c r="AC682" s="6">
        <v>509.8</v>
      </c>
      <c r="AD682" s="6">
        <v>1934.2</v>
      </c>
      <c r="AE682" s="6">
        <v>936.3</v>
      </c>
      <c r="AF682" s="6">
        <v>6008.1</v>
      </c>
      <c r="AG682" s="6">
        <v>1215.6</v>
      </c>
      <c r="AH682" s="6">
        <v>2075.5</v>
      </c>
      <c r="AI682" s="6">
        <f t="shared" si="41"/>
        <v>2096.7959527824623</v>
      </c>
      <c r="AJ682" s="6">
        <f t="shared" si="42"/>
        <v>520.886533365454</v>
      </c>
      <c r="AK682" s="6">
        <f t="shared" si="43"/>
        <v>276.6080462539147</v>
      </c>
      <c r="AL682" s="6">
        <f t="shared" si="44"/>
        <v>696.0925078294388</v>
      </c>
      <c r="AM682" s="6">
        <v>6390.95344534392</v>
      </c>
      <c r="AN682" s="6">
        <v>5012.10102754331</v>
      </c>
      <c r="AO682" s="6">
        <v>8167.09820758648</v>
      </c>
      <c r="AP682" s="2" t="s">
        <v>14</v>
      </c>
      <c r="AQ682" s="2" t="s">
        <v>14</v>
      </c>
      <c r="AR682" s="2" t="s">
        <v>14</v>
      </c>
      <c r="AS682" s="2">
        <v>2012</v>
      </c>
      <c r="AT682" s="2">
        <v>2015</v>
      </c>
    </row>
    <row r="683" spans="1:46" ht="12.75">
      <c r="A683" s="2">
        <v>13266</v>
      </c>
      <c r="B683" s="2"/>
      <c r="C683" s="48" t="s">
        <v>815</v>
      </c>
      <c r="D683" s="4" t="s">
        <v>265</v>
      </c>
      <c r="E683" s="5" t="s">
        <v>485</v>
      </c>
      <c r="F683" s="2" t="s">
        <v>793</v>
      </c>
      <c r="G683" s="2">
        <v>44</v>
      </c>
      <c r="H683" s="2">
        <v>48</v>
      </c>
      <c r="I683" s="2">
        <v>45</v>
      </c>
      <c r="J683" s="2">
        <v>49</v>
      </c>
      <c r="K683" s="2">
        <v>45</v>
      </c>
      <c r="L683" s="2">
        <v>49</v>
      </c>
      <c r="M683" s="46">
        <v>-118.041583</v>
      </c>
      <c r="N683" s="46">
        <v>33.588467</v>
      </c>
      <c r="O683" s="2">
        <v>-50</v>
      </c>
      <c r="P683" s="2" t="s">
        <v>263</v>
      </c>
      <c r="Q683" s="2" t="s">
        <v>375</v>
      </c>
      <c r="R683" s="5">
        <v>2101</v>
      </c>
      <c r="S683" s="2" t="str">
        <f t="shared" si="36"/>
        <v>OC50-VC6-S1-44-48 cm-2101</v>
      </c>
      <c r="T683" s="31" t="s">
        <v>386</v>
      </c>
      <c r="U683" s="2" t="s">
        <v>13</v>
      </c>
      <c r="V683" s="14">
        <f t="shared" si="37"/>
        <v>0.3640546915814859</v>
      </c>
      <c r="W683" s="29">
        <f t="shared" si="38"/>
        <v>0.11309405178192887</v>
      </c>
      <c r="X683" s="29">
        <f t="shared" si="39"/>
        <v>0.5377568940149033</v>
      </c>
      <c r="Y683" s="29">
        <f t="shared" si="40"/>
        <v>0.22215554161324638</v>
      </c>
      <c r="Z683" s="6">
        <v>18949.9</v>
      </c>
      <c r="AA683" s="6">
        <v>6898.8</v>
      </c>
      <c r="AB683" s="6">
        <v>5519.3</v>
      </c>
      <c r="AC683" s="6">
        <v>624.2</v>
      </c>
      <c r="AD683" s="6">
        <v>2106.9</v>
      </c>
      <c r="AE683" s="6">
        <v>1133</v>
      </c>
      <c r="AF683" s="6">
        <v>7331.8</v>
      </c>
      <c r="AG683" s="6">
        <v>1628.8</v>
      </c>
      <c r="AH683" s="6">
        <v>2016.4</v>
      </c>
      <c r="AI683" s="6">
        <f t="shared" si="41"/>
        <v>2563.846459035906</v>
      </c>
      <c r="AJ683" s="6">
        <f t="shared" si="42"/>
        <v>609.3533029160881</v>
      </c>
      <c r="AK683" s="6">
        <f t="shared" si="43"/>
        <v>321.3548899027971</v>
      </c>
      <c r="AL683" s="6">
        <f t="shared" si="44"/>
        <v>888.7720690339219</v>
      </c>
      <c r="AM683" s="6">
        <v>8975.22894525267</v>
      </c>
      <c r="AN683" s="6">
        <v>6856.26066072303</v>
      </c>
      <c r="AO683" s="6">
        <v>11649.8931232987</v>
      </c>
      <c r="AP683" s="36" t="s">
        <v>14</v>
      </c>
      <c r="AQ683" s="36" t="s">
        <v>14</v>
      </c>
      <c r="AR683" s="36" t="s">
        <v>14</v>
      </c>
      <c r="AS683" s="2">
        <v>2012</v>
      </c>
      <c r="AT683" s="2">
        <v>2015</v>
      </c>
    </row>
    <row r="684" spans="1:46" ht="12.75">
      <c r="A684" s="2">
        <v>13267</v>
      </c>
      <c r="B684" s="2"/>
      <c r="C684" s="48" t="s">
        <v>815</v>
      </c>
      <c r="D684" s="4" t="s">
        <v>265</v>
      </c>
      <c r="E684" s="5" t="s">
        <v>485</v>
      </c>
      <c r="F684" s="2" t="s">
        <v>793</v>
      </c>
      <c r="G684" s="2">
        <v>44</v>
      </c>
      <c r="H684" s="2">
        <v>48</v>
      </c>
      <c r="I684" s="2">
        <v>45</v>
      </c>
      <c r="J684" s="2">
        <v>49</v>
      </c>
      <c r="K684" s="2">
        <v>45</v>
      </c>
      <c r="L684" s="2">
        <v>49</v>
      </c>
      <c r="M684" s="46">
        <v>-118.041583</v>
      </c>
      <c r="N684" s="46">
        <v>33.588467</v>
      </c>
      <c r="O684" s="2">
        <v>-50</v>
      </c>
      <c r="P684" s="2" t="s">
        <v>263</v>
      </c>
      <c r="Q684" s="2" t="s">
        <v>375</v>
      </c>
      <c r="R684" s="5">
        <v>2102</v>
      </c>
      <c r="S684" s="2" t="str">
        <f t="shared" si="36"/>
        <v>OC50-VC6-S1-44-48 cm-2102</v>
      </c>
      <c r="T684" s="31" t="s">
        <v>386</v>
      </c>
      <c r="U684" s="2" t="s">
        <v>13</v>
      </c>
      <c r="V684" s="14">
        <f t="shared" si="37"/>
        <v>0.3785646784145867</v>
      </c>
      <c r="W684" s="29">
        <f t="shared" si="38"/>
        <v>0.12412170639899624</v>
      </c>
      <c r="X684" s="29">
        <f t="shared" si="39"/>
        <v>0.5475800008410076</v>
      </c>
      <c r="Y684" s="29">
        <f t="shared" si="40"/>
        <v>0.2670580037086468</v>
      </c>
      <c r="Z684" s="6">
        <v>21586.8</v>
      </c>
      <c r="AA684" s="6">
        <v>8172</v>
      </c>
      <c r="AB684" s="6">
        <v>6376</v>
      </c>
      <c r="AC684" s="6">
        <v>791.4</v>
      </c>
      <c r="AD684" s="6">
        <v>2378.1</v>
      </c>
      <c r="AE684" s="6">
        <v>1302.2</v>
      </c>
      <c r="AF684" s="6">
        <v>8466.7</v>
      </c>
      <c r="AG684" s="6">
        <v>2261.1</v>
      </c>
      <c r="AH684" s="6">
        <v>2034.5</v>
      </c>
      <c r="AI684" s="6">
        <f t="shared" si="41"/>
        <v>2925.4165642664043</v>
      </c>
      <c r="AJ684" s="6">
        <f t="shared" si="42"/>
        <v>704.585893339887</v>
      </c>
      <c r="AK684" s="6">
        <f t="shared" si="43"/>
        <v>361.78913738019173</v>
      </c>
      <c r="AL684" s="6">
        <f t="shared" si="44"/>
        <v>1054.5883509461785</v>
      </c>
      <c r="AM684" s="6">
        <v>10302.5848402791</v>
      </c>
      <c r="AN684" s="6">
        <v>7746.38415618566</v>
      </c>
      <c r="AO684" s="6">
        <v>13586.2367888247</v>
      </c>
      <c r="AP684" s="2" t="s">
        <v>14</v>
      </c>
      <c r="AQ684" s="2" t="s">
        <v>14</v>
      </c>
      <c r="AR684" s="2" t="s">
        <v>14</v>
      </c>
      <c r="AS684" s="2">
        <v>2012</v>
      </c>
      <c r="AT684" s="2">
        <v>2015</v>
      </c>
    </row>
    <row r="685" spans="1:46" ht="12.75">
      <c r="A685" s="2">
        <v>13268</v>
      </c>
      <c r="B685" s="2"/>
      <c r="C685" s="48" t="s">
        <v>815</v>
      </c>
      <c r="D685" s="4" t="s">
        <v>265</v>
      </c>
      <c r="E685" s="5" t="s">
        <v>357</v>
      </c>
      <c r="F685" s="2" t="s">
        <v>793</v>
      </c>
      <c r="G685" s="2">
        <v>48</v>
      </c>
      <c r="H685" s="2">
        <v>52</v>
      </c>
      <c r="I685" s="2">
        <v>49</v>
      </c>
      <c r="J685" s="2">
        <v>53</v>
      </c>
      <c r="K685" s="2">
        <v>49</v>
      </c>
      <c r="L685" s="2">
        <v>53</v>
      </c>
      <c r="M685" s="46">
        <v>-118.041583</v>
      </c>
      <c r="N685" s="46">
        <v>33.588467</v>
      </c>
      <c r="O685" s="2">
        <v>-50</v>
      </c>
      <c r="P685" s="2" t="s">
        <v>263</v>
      </c>
      <c r="Q685" s="2" t="s">
        <v>375</v>
      </c>
      <c r="R685" s="5">
        <v>2103</v>
      </c>
      <c r="S685" s="2" t="str">
        <f t="shared" si="36"/>
        <v>OC50-VC6-S1-48-52 cm-2103</v>
      </c>
      <c r="T685" s="31" t="s">
        <v>386</v>
      </c>
      <c r="U685" s="2" t="s">
        <v>13</v>
      </c>
      <c r="V685" s="14">
        <f t="shared" si="37"/>
        <v>0.3471612500708979</v>
      </c>
      <c r="W685" s="29">
        <f t="shared" si="38"/>
        <v>0.10803671017357103</v>
      </c>
      <c r="X685" s="29">
        <f t="shared" si="39"/>
        <v>0.4559318947464263</v>
      </c>
      <c r="Y685" s="29">
        <f t="shared" si="40"/>
        <v>0.23362935779816513</v>
      </c>
      <c r="Z685" s="6">
        <v>17631</v>
      </c>
      <c r="AA685" s="6">
        <v>6120.8</v>
      </c>
      <c r="AB685" s="6">
        <v>5110.3</v>
      </c>
      <c r="AC685" s="6">
        <v>552.1</v>
      </c>
      <c r="AD685" s="6">
        <v>2196.6</v>
      </c>
      <c r="AE685" s="6">
        <v>1001.5</v>
      </c>
      <c r="AF685" s="6">
        <v>6812.5</v>
      </c>
      <c r="AG685" s="6">
        <v>1591.6</v>
      </c>
      <c r="AH685" s="6">
        <v>2150.2</v>
      </c>
      <c r="AI685" s="6">
        <f t="shared" si="41"/>
        <v>2209.2642544879545</v>
      </c>
      <c r="AJ685" s="6">
        <f t="shared" si="42"/>
        <v>526.6858896846805</v>
      </c>
      <c r="AK685" s="6">
        <f t="shared" si="43"/>
        <v>297.4700027904381</v>
      </c>
      <c r="AL685" s="6">
        <f t="shared" si="44"/>
        <v>781.7040275323227</v>
      </c>
      <c r="AM685" s="6">
        <v>7627.05558041268</v>
      </c>
      <c r="AN685" s="6">
        <v>5918.76734355095</v>
      </c>
      <c r="AO685" s="6">
        <v>9769.55953867745</v>
      </c>
      <c r="AP685" s="2" t="s">
        <v>14</v>
      </c>
      <c r="AQ685" s="2" t="s">
        <v>14</v>
      </c>
      <c r="AR685" s="2" t="s">
        <v>14</v>
      </c>
      <c r="AS685" s="2">
        <v>2012</v>
      </c>
      <c r="AT685" s="2">
        <v>2015</v>
      </c>
    </row>
    <row r="686" spans="1:46" ht="12.75">
      <c r="A686" s="2">
        <v>13269</v>
      </c>
      <c r="B686" s="2"/>
      <c r="C686" s="48" t="s">
        <v>815</v>
      </c>
      <c r="D686" s="4" t="s">
        <v>265</v>
      </c>
      <c r="E686" s="5" t="s">
        <v>357</v>
      </c>
      <c r="F686" s="2" t="s">
        <v>793</v>
      </c>
      <c r="G686" s="2">
        <v>48</v>
      </c>
      <c r="H686" s="2">
        <v>52</v>
      </c>
      <c r="I686" s="2">
        <v>49</v>
      </c>
      <c r="J686" s="2">
        <v>53</v>
      </c>
      <c r="K686" s="2">
        <v>49</v>
      </c>
      <c r="L686" s="2">
        <v>53</v>
      </c>
      <c r="M686" s="46">
        <v>-118.041583</v>
      </c>
      <c r="N686" s="46">
        <v>33.588467</v>
      </c>
      <c r="O686" s="2">
        <v>-50</v>
      </c>
      <c r="P686" s="2" t="s">
        <v>263</v>
      </c>
      <c r="Q686" s="2" t="s">
        <v>375</v>
      </c>
      <c r="R686" s="5">
        <v>2104</v>
      </c>
      <c r="S686" s="2" t="str">
        <f t="shared" si="36"/>
        <v>OC50-VC6-S1-48-52 cm-2104</v>
      </c>
      <c r="T686" s="31" t="s">
        <v>386</v>
      </c>
      <c r="U686" s="2" t="s">
        <v>13</v>
      </c>
      <c r="V686" s="14">
        <f t="shared" si="37"/>
        <v>0.33901455089864524</v>
      </c>
      <c r="W686" s="29">
        <f t="shared" si="38"/>
        <v>0.08952095392773358</v>
      </c>
      <c r="X686" s="29">
        <f t="shared" si="39"/>
        <v>0.4517201988979976</v>
      </c>
      <c r="Y686" s="29">
        <f t="shared" si="40"/>
        <v>0.18398494889600575</v>
      </c>
      <c r="Z686" s="6">
        <v>27118.6</v>
      </c>
      <c r="AA686" s="6">
        <v>9193.6</v>
      </c>
      <c r="AB686" s="6">
        <v>7203.9</v>
      </c>
      <c r="AC686" s="6">
        <v>644.9</v>
      </c>
      <c r="AD686" s="6">
        <v>2976.4</v>
      </c>
      <c r="AE686" s="6">
        <v>1344.5</v>
      </c>
      <c r="AF686" s="6">
        <v>9461.1</v>
      </c>
      <c r="AG686" s="6">
        <v>1740.7</v>
      </c>
      <c r="AH686" s="6">
        <v>2060.2</v>
      </c>
      <c r="AI686" s="6">
        <f t="shared" si="41"/>
        <v>3525.1140665954763</v>
      </c>
      <c r="AJ686" s="6">
        <f t="shared" si="42"/>
        <v>761.9454421900787</v>
      </c>
      <c r="AK686" s="6">
        <f t="shared" si="43"/>
        <v>419.46412969614596</v>
      </c>
      <c r="AL686" s="6">
        <f t="shared" si="44"/>
        <v>1087.447820599942</v>
      </c>
      <c r="AM686" s="6">
        <v>7055.49741649332</v>
      </c>
      <c r="AN686" s="6">
        <v>5484.11765055744</v>
      </c>
      <c r="AO686" s="6">
        <v>9057.45035738146</v>
      </c>
      <c r="AP686" s="2" t="s">
        <v>14</v>
      </c>
      <c r="AQ686" s="2" t="s">
        <v>14</v>
      </c>
      <c r="AR686" s="2" t="s">
        <v>14</v>
      </c>
      <c r="AS686" s="2">
        <v>2012</v>
      </c>
      <c r="AT686" s="2">
        <v>2015</v>
      </c>
    </row>
    <row r="687" spans="1:46" ht="12.75">
      <c r="A687" s="2">
        <v>13270</v>
      </c>
      <c r="B687" s="2"/>
      <c r="C687" s="48" t="s">
        <v>815</v>
      </c>
      <c r="D687" s="4" t="s">
        <v>265</v>
      </c>
      <c r="E687" s="5" t="s">
        <v>357</v>
      </c>
      <c r="F687" s="2" t="s">
        <v>793</v>
      </c>
      <c r="G687" s="2">
        <v>48</v>
      </c>
      <c r="H687" s="2">
        <v>52</v>
      </c>
      <c r="I687" s="2">
        <v>49</v>
      </c>
      <c r="J687" s="2">
        <v>53</v>
      </c>
      <c r="K687" s="2">
        <v>49</v>
      </c>
      <c r="L687" s="2">
        <v>53</v>
      </c>
      <c r="M687" s="46">
        <v>-118.041583</v>
      </c>
      <c r="N687" s="46">
        <v>33.588467</v>
      </c>
      <c r="O687" s="2">
        <v>-50</v>
      </c>
      <c r="P687" s="2" t="s">
        <v>263</v>
      </c>
      <c r="Q687" s="2" t="s">
        <v>375</v>
      </c>
      <c r="R687" s="5">
        <v>2105</v>
      </c>
      <c r="S687" s="2" t="str">
        <f t="shared" si="36"/>
        <v>OC50-VC6-S1-48-52 cm-2105</v>
      </c>
      <c r="T687" s="31" t="s">
        <v>386</v>
      </c>
      <c r="U687" s="2" t="s">
        <v>13</v>
      </c>
      <c r="V687" s="14">
        <f t="shared" si="37"/>
        <v>0.27627823666193696</v>
      </c>
      <c r="W687" s="29">
        <f t="shared" si="38"/>
        <v>0.057858680439035165</v>
      </c>
      <c r="X687" s="29">
        <f t="shared" si="39"/>
        <v>0.1336064429030306</v>
      </c>
      <c r="Y687" s="29">
        <f t="shared" si="40"/>
        <v>0.14462611616706944</v>
      </c>
      <c r="Z687" s="6">
        <v>18535.3</v>
      </c>
      <c r="AA687" s="6">
        <v>5120.9</v>
      </c>
      <c r="AB687" s="6">
        <v>12217.7</v>
      </c>
      <c r="AC687" s="6">
        <v>706.9</v>
      </c>
      <c r="AD687" s="6">
        <v>6444.3</v>
      </c>
      <c r="AE687" s="6">
        <v>861</v>
      </c>
      <c r="AF687" s="6">
        <v>11669.4</v>
      </c>
      <c r="AG687" s="6">
        <v>1687.7</v>
      </c>
      <c r="AH687" s="6">
        <v>1898.1</v>
      </c>
      <c r="AI687" s="6">
        <f t="shared" si="41"/>
        <v>2492.6189347241975</v>
      </c>
      <c r="AJ687" s="6">
        <f t="shared" si="42"/>
        <v>1361.8460565828989</v>
      </c>
      <c r="AK687" s="6">
        <f t="shared" si="43"/>
        <v>769.7486960644856</v>
      </c>
      <c r="AL687" s="6">
        <f t="shared" si="44"/>
        <v>1407.4179442600496</v>
      </c>
      <c r="AM687" s="6">
        <v>3551.19169819278</v>
      </c>
      <c r="AN687" s="6">
        <v>2855.68403969615</v>
      </c>
      <c r="AO687" s="6">
        <v>4487.84427574568</v>
      </c>
      <c r="AP687" s="2" t="s">
        <v>14</v>
      </c>
      <c r="AQ687" s="2" t="s">
        <v>14</v>
      </c>
      <c r="AR687" s="2" t="s">
        <v>14</v>
      </c>
      <c r="AS687" s="2">
        <v>2012</v>
      </c>
      <c r="AT687" s="2">
        <v>2015</v>
      </c>
    </row>
    <row r="688" spans="1:46" ht="12.75">
      <c r="A688" s="2">
        <v>13271</v>
      </c>
      <c r="B688" s="2"/>
      <c r="C688" s="48" t="s">
        <v>815</v>
      </c>
      <c r="D688" s="4" t="s">
        <v>265</v>
      </c>
      <c r="E688" s="5" t="s">
        <v>357</v>
      </c>
      <c r="F688" s="2" t="s">
        <v>793</v>
      </c>
      <c r="G688" s="2">
        <v>48</v>
      </c>
      <c r="H688" s="2">
        <v>52</v>
      </c>
      <c r="I688" s="2">
        <v>49</v>
      </c>
      <c r="J688" s="2">
        <v>53</v>
      </c>
      <c r="K688" s="2">
        <v>49</v>
      </c>
      <c r="L688" s="2">
        <v>53</v>
      </c>
      <c r="M688" s="46">
        <v>-118.041583</v>
      </c>
      <c r="N688" s="46">
        <v>33.588467</v>
      </c>
      <c r="O688" s="2">
        <v>-50</v>
      </c>
      <c r="P688" s="2" t="s">
        <v>263</v>
      </c>
      <c r="Q688" s="2" t="s">
        <v>375</v>
      </c>
      <c r="R688" s="5">
        <v>2106</v>
      </c>
      <c r="S688" s="2" t="str">
        <f t="shared" si="36"/>
        <v>OC50-VC6-S1-48-52 cm-2106</v>
      </c>
      <c r="T688" s="31" t="s">
        <v>386</v>
      </c>
      <c r="U688" s="2" t="s">
        <v>13</v>
      </c>
      <c r="V688" s="14">
        <f t="shared" si="37"/>
        <v>0.34055461308195134</v>
      </c>
      <c r="W688" s="29">
        <f t="shared" si="38"/>
        <v>0.10586084272678475</v>
      </c>
      <c r="X688" s="29">
        <f t="shared" si="39"/>
        <v>0.48349807337912554</v>
      </c>
      <c r="Y688" s="29">
        <f t="shared" si="40"/>
        <v>0.21295492828339543</v>
      </c>
      <c r="Z688" s="6">
        <v>21279.7</v>
      </c>
      <c r="AA688" s="6">
        <v>7246.9</v>
      </c>
      <c r="AB688" s="6">
        <v>5961.6</v>
      </c>
      <c r="AC688" s="6">
        <v>631.1</v>
      </c>
      <c r="AD688" s="6">
        <v>2387.6</v>
      </c>
      <c r="AE688" s="6">
        <v>1154.4</v>
      </c>
      <c r="AF688" s="6">
        <v>7836.4</v>
      </c>
      <c r="AG688" s="6">
        <v>1668.8</v>
      </c>
      <c r="AH688" s="6">
        <v>2356.6</v>
      </c>
      <c r="AI688" s="6">
        <f t="shared" si="41"/>
        <v>2420.996350674701</v>
      </c>
      <c r="AJ688" s="6">
        <f t="shared" si="42"/>
        <v>559.5094627853689</v>
      </c>
      <c r="AK688" s="6">
        <f t="shared" si="43"/>
        <v>300.60256301451244</v>
      </c>
      <c r="AL688" s="6">
        <f t="shared" si="44"/>
        <v>806.6876007807858</v>
      </c>
      <c r="AM688" s="6">
        <v>7195.15804834527</v>
      </c>
      <c r="AN688" s="6">
        <v>5584.72607983203</v>
      </c>
      <c r="AO688" s="6">
        <v>9237.94507638497</v>
      </c>
      <c r="AP688" s="2" t="s">
        <v>14</v>
      </c>
      <c r="AQ688" s="2" t="s">
        <v>14</v>
      </c>
      <c r="AR688" s="2" t="s">
        <v>14</v>
      </c>
      <c r="AS688" s="2">
        <v>2012</v>
      </c>
      <c r="AT688" s="2">
        <v>2015</v>
      </c>
    </row>
    <row r="689" spans="1:46" ht="12.75">
      <c r="A689" s="2">
        <v>13272</v>
      </c>
      <c r="B689" s="2"/>
      <c r="C689" s="48" t="s">
        <v>815</v>
      </c>
      <c r="D689" s="4" t="s">
        <v>265</v>
      </c>
      <c r="E689" s="5" t="s">
        <v>357</v>
      </c>
      <c r="F689" s="2" t="s">
        <v>793</v>
      </c>
      <c r="G689" s="2">
        <v>48</v>
      </c>
      <c r="H689" s="2">
        <v>52</v>
      </c>
      <c r="I689" s="2">
        <v>49</v>
      </c>
      <c r="J689" s="2">
        <v>53</v>
      </c>
      <c r="K689" s="2">
        <v>49</v>
      </c>
      <c r="L689" s="2">
        <v>53</v>
      </c>
      <c r="M689" s="46">
        <v>-118.041583</v>
      </c>
      <c r="N689" s="46">
        <v>33.588467</v>
      </c>
      <c r="O689" s="2">
        <v>-50</v>
      </c>
      <c r="P689" s="2" t="s">
        <v>263</v>
      </c>
      <c r="Q689" s="2" t="s">
        <v>375</v>
      </c>
      <c r="R689" s="5">
        <v>2107</v>
      </c>
      <c r="S689" s="2" t="str">
        <f t="shared" si="36"/>
        <v>OC50-VC6-S1-48-52 cm-2107</v>
      </c>
      <c r="T689" s="31" t="s">
        <v>386</v>
      </c>
      <c r="U689" s="2" t="s">
        <v>13</v>
      </c>
      <c r="V689" s="14">
        <f t="shared" si="37"/>
        <v>0.40685141608538533</v>
      </c>
      <c r="W689" s="29">
        <f t="shared" si="38"/>
        <v>0.13807441832023729</v>
      </c>
      <c r="X689" s="29">
        <f t="shared" si="39"/>
        <v>0.5184801381692573</v>
      </c>
      <c r="Y689" s="29">
        <f t="shared" si="40"/>
        <v>0.2896899647095047</v>
      </c>
      <c r="Z689" s="6">
        <v>9519.2</v>
      </c>
      <c r="AA689" s="6">
        <v>3872.9</v>
      </c>
      <c r="AB689" s="6">
        <v>3270.7</v>
      </c>
      <c r="AC689" s="6">
        <v>451.6</v>
      </c>
      <c r="AD689" s="6">
        <v>1158</v>
      </c>
      <c r="AE689" s="6">
        <v>600.4</v>
      </c>
      <c r="AF689" s="6">
        <v>4222.1</v>
      </c>
      <c r="AG689" s="6">
        <v>1223.1</v>
      </c>
      <c r="AH689" s="6">
        <v>2351.4</v>
      </c>
      <c r="AI689" s="6">
        <f t="shared" si="41"/>
        <v>1139.0745938589776</v>
      </c>
      <c r="AJ689" s="6">
        <f t="shared" si="42"/>
        <v>316.60287488304834</v>
      </c>
      <c r="AK689" s="6">
        <f t="shared" si="43"/>
        <v>149.56196308582122</v>
      </c>
      <c r="AL689" s="6">
        <f t="shared" si="44"/>
        <v>463.14536021093824</v>
      </c>
      <c r="AM689" s="6">
        <v>13074.8918765939</v>
      </c>
      <c r="AN689" s="6">
        <v>9564.49884565888</v>
      </c>
      <c r="AO689" s="6">
        <v>17821.0983967039</v>
      </c>
      <c r="AP689" s="2" t="s">
        <v>14</v>
      </c>
      <c r="AQ689" s="2" t="s">
        <v>14</v>
      </c>
      <c r="AR689" s="2" t="s">
        <v>14</v>
      </c>
      <c r="AS689" s="2">
        <v>2012</v>
      </c>
      <c r="AT689" s="2">
        <v>2015</v>
      </c>
    </row>
    <row r="690" spans="1:46" ht="12.75">
      <c r="A690" s="2">
        <v>13273</v>
      </c>
      <c r="B690" s="2"/>
      <c r="C690" s="48" t="s">
        <v>815</v>
      </c>
      <c r="D690" s="4" t="s">
        <v>265</v>
      </c>
      <c r="E690" s="5" t="s">
        <v>357</v>
      </c>
      <c r="F690" s="2" t="s">
        <v>793</v>
      </c>
      <c r="G690" s="2">
        <v>48</v>
      </c>
      <c r="H690" s="2">
        <v>52</v>
      </c>
      <c r="I690" s="2">
        <v>49</v>
      </c>
      <c r="J690" s="2">
        <v>53</v>
      </c>
      <c r="K690" s="2">
        <v>49</v>
      </c>
      <c r="L690" s="2">
        <v>53</v>
      </c>
      <c r="M690" s="46">
        <v>-118.041583</v>
      </c>
      <c r="N690" s="46">
        <v>33.588467</v>
      </c>
      <c r="O690" s="2">
        <v>-50</v>
      </c>
      <c r="P690" s="2" t="s">
        <v>263</v>
      </c>
      <c r="Q690" s="2" t="s">
        <v>375</v>
      </c>
      <c r="R690" s="5">
        <v>2108</v>
      </c>
      <c r="S690" s="2" t="str">
        <f t="shared" si="36"/>
        <v>OC50-VC6-S1-48-52 cm-2108</v>
      </c>
      <c r="T690" s="31" t="s">
        <v>386</v>
      </c>
      <c r="U690" s="2" t="s">
        <v>13</v>
      </c>
      <c r="V690" s="14">
        <f t="shared" si="37"/>
        <v>0.3525914501424147</v>
      </c>
      <c r="W690" s="29">
        <f t="shared" si="38"/>
        <v>0.1294836908506202</v>
      </c>
      <c r="X690" s="29">
        <f t="shared" si="39"/>
        <v>0.5040734151137746</v>
      </c>
      <c r="Y690" s="29">
        <f t="shared" si="40"/>
        <v>0.2521145087833442</v>
      </c>
      <c r="Z690" s="6">
        <v>8039.9</v>
      </c>
      <c r="AA690" s="6">
        <v>2834.8</v>
      </c>
      <c r="AB690" s="6">
        <v>2829.7</v>
      </c>
      <c r="AC690" s="6">
        <v>366.4</v>
      </c>
      <c r="AD690" s="6">
        <v>1067.9</v>
      </c>
      <c r="AE690" s="6">
        <v>538.3</v>
      </c>
      <c r="AF690" s="6">
        <v>3688.8</v>
      </c>
      <c r="AG690" s="6">
        <v>930</v>
      </c>
      <c r="AH690" s="6">
        <v>2029.6</v>
      </c>
      <c r="AI690" s="6">
        <f t="shared" si="41"/>
        <v>1071.6101694915255</v>
      </c>
      <c r="AJ690" s="6">
        <f t="shared" si="42"/>
        <v>314.9487583760347</v>
      </c>
      <c r="AK690" s="6">
        <f t="shared" si="43"/>
        <v>158.2774931020891</v>
      </c>
      <c r="AL690" s="6">
        <f t="shared" si="44"/>
        <v>455.14387071344106</v>
      </c>
      <c r="AM690" s="6">
        <v>8078.76781547524</v>
      </c>
      <c r="AN690" s="6">
        <v>6247.40054285456</v>
      </c>
      <c r="AO690" s="6">
        <v>10416.2678478674</v>
      </c>
      <c r="AP690" s="2" t="s">
        <v>14</v>
      </c>
      <c r="AQ690" s="2" t="s">
        <v>14</v>
      </c>
      <c r="AR690" s="2" t="s">
        <v>14</v>
      </c>
      <c r="AS690" s="2">
        <v>2012</v>
      </c>
      <c r="AT690" s="2">
        <v>2015</v>
      </c>
    </row>
    <row r="691" spans="1:46" ht="12.75">
      <c r="A691" s="2">
        <v>13274</v>
      </c>
      <c r="B691" s="2"/>
      <c r="C691" s="48" t="s">
        <v>815</v>
      </c>
      <c r="D691" s="4" t="s">
        <v>265</v>
      </c>
      <c r="E691" s="5" t="s">
        <v>357</v>
      </c>
      <c r="F691" s="2" t="s">
        <v>793</v>
      </c>
      <c r="G691" s="2">
        <v>48</v>
      </c>
      <c r="H691" s="2">
        <v>52</v>
      </c>
      <c r="I691" s="2">
        <v>49</v>
      </c>
      <c r="J691" s="2">
        <v>53</v>
      </c>
      <c r="K691" s="2">
        <v>49</v>
      </c>
      <c r="L691" s="2">
        <v>53</v>
      </c>
      <c r="M691" s="46">
        <v>-118.041583</v>
      </c>
      <c r="N691" s="46">
        <v>33.588467</v>
      </c>
      <c r="O691" s="2">
        <v>-50</v>
      </c>
      <c r="P691" s="2" t="s">
        <v>263</v>
      </c>
      <c r="Q691" s="2" t="s">
        <v>375</v>
      </c>
      <c r="R691" s="5">
        <v>2109</v>
      </c>
      <c r="S691" s="2" t="str">
        <f t="shared" si="36"/>
        <v>OC50-VC6-S1-48-52 cm-2109</v>
      </c>
      <c r="T691" s="31" t="s">
        <v>386</v>
      </c>
      <c r="U691" s="2" t="s">
        <v>13</v>
      </c>
      <c r="V691" s="14">
        <f t="shared" si="37"/>
        <v>0.3118579718452611</v>
      </c>
      <c r="W691" s="29">
        <f t="shared" si="38"/>
        <v>0.08837947396537095</v>
      </c>
      <c r="X691" s="29">
        <f t="shared" si="39"/>
        <v>0.4542239100487732</v>
      </c>
      <c r="Y691" s="29">
        <f t="shared" si="40"/>
        <v>0.17846693973083674</v>
      </c>
      <c r="Z691" s="6">
        <v>24074.1</v>
      </c>
      <c r="AA691" s="6">
        <v>7507.7</v>
      </c>
      <c r="AB691" s="6">
        <v>6364.6</v>
      </c>
      <c r="AC691" s="6">
        <v>562.5</v>
      </c>
      <c r="AD691" s="6">
        <v>2685.9</v>
      </c>
      <c r="AE691" s="6">
        <v>1220</v>
      </c>
      <c r="AF691" s="6">
        <v>8203.2</v>
      </c>
      <c r="AG691" s="6">
        <v>1464</v>
      </c>
      <c r="AH691" s="6">
        <v>2081.9</v>
      </c>
      <c r="AI691" s="6">
        <f t="shared" si="41"/>
        <v>3033.9401508237665</v>
      </c>
      <c r="AJ691" s="6">
        <f t="shared" si="42"/>
        <v>665.4594360920314</v>
      </c>
      <c r="AK691" s="6">
        <f t="shared" si="43"/>
        <v>375.2245544934915</v>
      </c>
      <c r="AL691" s="6">
        <f t="shared" si="44"/>
        <v>928.6901388155052</v>
      </c>
      <c r="AM691" s="6">
        <v>5351.33990986403</v>
      </c>
      <c r="AN691" s="6">
        <v>4245.45177680576</v>
      </c>
      <c r="AO691" s="6">
        <v>6756.67774782659</v>
      </c>
      <c r="AP691" s="2" t="s">
        <v>14</v>
      </c>
      <c r="AQ691" s="2" t="s">
        <v>14</v>
      </c>
      <c r="AR691" s="2" t="s">
        <v>14</v>
      </c>
      <c r="AS691" s="2">
        <v>2012</v>
      </c>
      <c r="AT691" s="2">
        <v>2015</v>
      </c>
    </row>
    <row r="692" spans="1:46" ht="12.75">
      <c r="A692" s="2">
        <v>13275</v>
      </c>
      <c r="B692" s="2"/>
      <c r="C692" s="48" t="s">
        <v>815</v>
      </c>
      <c r="D692" s="4" t="s">
        <v>265</v>
      </c>
      <c r="E692" s="5" t="s">
        <v>357</v>
      </c>
      <c r="F692" s="2" t="s">
        <v>793</v>
      </c>
      <c r="G692" s="2">
        <v>48</v>
      </c>
      <c r="H692" s="2">
        <v>52</v>
      </c>
      <c r="I692" s="2">
        <v>49</v>
      </c>
      <c r="J692" s="2">
        <v>53</v>
      </c>
      <c r="K692" s="2">
        <v>49</v>
      </c>
      <c r="L692" s="2">
        <v>53</v>
      </c>
      <c r="M692" s="46">
        <v>-118.041583</v>
      </c>
      <c r="N692" s="46">
        <v>33.588467</v>
      </c>
      <c r="O692" s="2">
        <v>-50</v>
      </c>
      <c r="P692" s="2" t="s">
        <v>263</v>
      </c>
      <c r="Q692" s="2" t="s">
        <v>375</v>
      </c>
      <c r="R692" s="5">
        <v>2110</v>
      </c>
      <c r="S692" s="2" t="str">
        <f t="shared" si="36"/>
        <v>OC50-VC6-S1-48-52 cm-2110</v>
      </c>
      <c r="T692" s="31" t="s">
        <v>386</v>
      </c>
      <c r="U692" s="2" t="s">
        <v>13</v>
      </c>
      <c r="V692" s="14">
        <f t="shared" si="37"/>
        <v>0.3510229715693616</v>
      </c>
      <c r="W692" s="29">
        <f t="shared" si="38"/>
        <v>0.11258840631788705</v>
      </c>
      <c r="X692" s="29">
        <f t="shared" si="39"/>
        <v>0.5136784424426086</v>
      </c>
      <c r="Y692" s="29">
        <f t="shared" si="40"/>
        <v>0.22447804728277557</v>
      </c>
      <c r="Z692" s="6">
        <v>20699.5</v>
      </c>
      <c r="AA692" s="6">
        <v>7266</v>
      </c>
      <c r="AB692" s="6">
        <v>6122.3</v>
      </c>
      <c r="AC692" s="6">
        <v>689.3</v>
      </c>
      <c r="AD692" s="6">
        <v>2408.9</v>
      </c>
      <c r="AE692" s="6">
        <v>1237.4</v>
      </c>
      <c r="AF692" s="6">
        <v>7816.8</v>
      </c>
      <c r="AG692" s="6">
        <v>1754.7</v>
      </c>
      <c r="AH692" s="6">
        <v>2177.5</v>
      </c>
      <c r="AI692" s="6">
        <f t="shared" si="41"/>
        <v>2568.5878300803674</v>
      </c>
      <c r="AJ692" s="6">
        <f t="shared" si="42"/>
        <v>625.6349024110219</v>
      </c>
      <c r="AK692" s="6">
        <f t="shared" si="43"/>
        <v>334.9070034443169</v>
      </c>
      <c r="AL692" s="6">
        <f t="shared" si="44"/>
        <v>879.1274397244546</v>
      </c>
      <c r="AM692" s="6">
        <v>7923.76768984527</v>
      </c>
      <c r="AN692" s="6">
        <v>6140.57187267587</v>
      </c>
      <c r="AO692" s="6">
        <v>10183.9512308204</v>
      </c>
      <c r="AP692" s="2" t="s">
        <v>14</v>
      </c>
      <c r="AQ692" s="2" t="s">
        <v>14</v>
      </c>
      <c r="AR692" s="2" t="s">
        <v>14</v>
      </c>
      <c r="AS692" s="2">
        <v>2012</v>
      </c>
      <c r="AT692" s="2">
        <v>2015</v>
      </c>
    </row>
    <row r="693" spans="1:46" ht="12.75">
      <c r="A693" s="2">
        <v>13276</v>
      </c>
      <c r="B693" s="2"/>
      <c r="C693" s="48" t="s">
        <v>815</v>
      </c>
      <c r="D693" s="4" t="s">
        <v>265</v>
      </c>
      <c r="E693" s="5" t="s">
        <v>357</v>
      </c>
      <c r="F693" s="2" t="s">
        <v>793</v>
      </c>
      <c r="G693" s="2">
        <v>48</v>
      </c>
      <c r="H693" s="2">
        <v>52</v>
      </c>
      <c r="I693" s="2">
        <v>49</v>
      </c>
      <c r="J693" s="2">
        <v>53</v>
      </c>
      <c r="K693" s="2">
        <v>49</v>
      </c>
      <c r="L693" s="2">
        <v>53</v>
      </c>
      <c r="M693" s="46">
        <v>-118.041583</v>
      </c>
      <c r="N693" s="46">
        <v>33.588467</v>
      </c>
      <c r="O693" s="2">
        <v>-50</v>
      </c>
      <c r="P693" s="2" t="s">
        <v>263</v>
      </c>
      <c r="Q693" s="2" t="s">
        <v>375</v>
      </c>
      <c r="R693" s="5">
        <v>2111</v>
      </c>
      <c r="S693" s="2" t="str">
        <f t="shared" si="36"/>
        <v>OC50-VC6-S1-48-52 cm-2111</v>
      </c>
      <c r="T693" s="31" t="s">
        <v>386</v>
      </c>
      <c r="U693" s="2" t="s">
        <v>13</v>
      </c>
      <c r="V693" s="14">
        <f t="shared" si="37"/>
        <v>0.41967253567125834</v>
      </c>
      <c r="W693" s="29">
        <f t="shared" si="38"/>
        <v>0.1409943571755376</v>
      </c>
      <c r="X693" s="29">
        <f t="shared" si="39"/>
        <v>0.5842631409222832</v>
      </c>
      <c r="Y693" s="29">
        <f t="shared" si="40"/>
        <v>0.31096011703110565</v>
      </c>
      <c r="Z693" s="6">
        <v>13778.6</v>
      </c>
      <c r="AA693" s="6">
        <v>5782.5</v>
      </c>
      <c r="AB693" s="6">
        <v>3934.2</v>
      </c>
      <c r="AC693" s="6">
        <v>554.7</v>
      </c>
      <c r="AD693" s="6">
        <v>1550.5</v>
      </c>
      <c r="AE693" s="6">
        <v>905.9</v>
      </c>
      <c r="AF693" s="6">
        <v>5195.2</v>
      </c>
      <c r="AG693" s="6">
        <v>1615.5</v>
      </c>
      <c r="AH693" s="6">
        <v>2104</v>
      </c>
      <c r="AI693" s="6">
        <f t="shared" si="41"/>
        <v>1859.4201520912545</v>
      </c>
      <c r="AJ693" s="6">
        <f t="shared" si="42"/>
        <v>426.7015209125475</v>
      </c>
      <c r="AK693" s="6">
        <f t="shared" si="43"/>
        <v>233.4980988593156</v>
      </c>
      <c r="AL693" s="6">
        <f t="shared" si="44"/>
        <v>647.4049429657795</v>
      </c>
      <c r="AM693" s="6">
        <v>14532.3210838143</v>
      </c>
      <c r="AN693" s="6">
        <v>10547.0235894012</v>
      </c>
      <c r="AO693" s="6">
        <v>19872.5627881804</v>
      </c>
      <c r="AP693" s="2" t="s">
        <v>14</v>
      </c>
      <c r="AQ693" s="2" t="s">
        <v>14</v>
      </c>
      <c r="AR693" s="2" t="s">
        <v>14</v>
      </c>
      <c r="AS693" s="2">
        <v>2012</v>
      </c>
      <c r="AT693" s="2">
        <v>2015</v>
      </c>
    </row>
    <row r="694" spans="1:46" ht="12.75">
      <c r="A694" s="2">
        <v>13277</v>
      </c>
      <c r="B694" s="2"/>
      <c r="C694" s="48" t="s">
        <v>815</v>
      </c>
      <c r="D694" s="4" t="s">
        <v>265</v>
      </c>
      <c r="E694" s="5" t="s">
        <v>357</v>
      </c>
      <c r="F694" s="2" t="s">
        <v>793</v>
      </c>
      <c r="G694" s="2">
        <v>48</v>
      </c>
      <c r="H694" s="2">
        <v>52</v>
      </c>
      <c r="I694" s="2">
        <v>49</v>
      </c>
      <c r="J694" s="2">
        <v>53</v>
      </c>
      <c r="K694" s="2">
        <v>49</v>
      </c>
      <c r="L694" s="2">
        <v>53</v>
      </c>
      <c r="M694" s="46">
        <v>-118.041583</v>
      </c>
      <c r="N694" s="46">
        <v>33.588467</v>
      </c>
      <c r="O694" s="2">
        <v>-50</v>
      </c>
      <c r="P694" s="2" t="s">
        <v>263</v>
      </c>
      <c r="Q694" s="2" t="s">
        <v>375</v>
      </c>
      <c r="R694" s="5">
        <v>2112</v>
      </c>
      <c r="S694" s="2" t="str">
        <f t="shared" si="36"/>
        <v>OC50-VC6-S1-48-52 cm-2112</v>
      </c>
      <c r="T694" s="31" t="s">
        <v>386</v>
      </c>
      <c r="U694" s="2" t="s">
        <v>13</v>
      </c>
      <c r="V694" s="14">
        <f t="shared" si="37"/>
        <v>0.36329699372315827</v>
      </c>
      <c r="W694" s="29">
        <f t="shared" si="38"/>
        <v>0.1171557799516146</v>
      </c>
      <c r="X694" s="29">
        <f t="shared" si="39"/>
        <v>0.5149948881063274</v>
      </c>
      <c r="Y694" s="29">
        <f t="shared" si="40"/>
        <v>0.22778070811630513</v>
      </c>
      <c r="Z694" s="6">
        <v>15135</v>
      </c>
      <c r="AA694" s="6">
        <v>5498.5</v>
      </c>
      <c r="AB694" s="6">
        <v>4753.5</v>
      </c>
      <c r="AC694" s="6">
        <v>556.9</v>
      </c>
      <c r="AD694" s="6">
        <v>1760.6</v>
      </c>
      <c r="AE694" s="6">
        <v>906.7</v>
      </c>
      <c r="AF694" s="6">
        <v>6066.8</v>
      </c>
      <c r="AG694" s="6">
        <v>1381.9</v>
      </c>
      <c r="AH694" s="6">
        <v>2188.7</v>
      </c>
      <c r="AI694" s="6">
        <f t="shared" si="41"/>
        <v>1885.4571206652352</v>
      </c>
      <c r="AJ694" s="6">
        <f t="shared" si="42"/>
        <v>485.25608808881987</v>
      </c>
      <c r="AK694" s="6">
        <f t="shared" si="43"/>
        <v>243.7337232146937</v>
      </c>
      <c r="AL694" s="6">
        <f t="shared" si="44"/>
        <v>680.6506145200349</v>
      </c>
      <c r="AM694" s="6">
        <v>8890.22578398439</v>
      </c>
      <c r="AN694" s="6">
        <v>6799.47469446423</v>
      </c>
      <c r="AO694" s="6">
        <v>11528.7673009455</v>
      </c>
      <c r="AP694" s="2" t="s">
        <v>14</v>
      </c>
      <c r="AQ694" s="2" t="s">
        <v>14</v>
      </c>
      <c r="AR694" s="2" t="s">
        <v>14</v>
      </c>
      <c r="AS694" s="2">
        <v>2012</v>
      </c>
      <c r="AT694" s="2">
        <v>2015</v>
      </c>
    </row>
    <row r="695" spans="1:46" ht="12.75">
      <c r="A695" s="2">
        <v>13279</v>
      </c>
      <c r="B695" s="2"/>
      <c r="C695" s="48" t="s">
        <v>815</v>
      </c>
      <c r="D695" s="4" t="s">
        <v>265</v>
      </c>
      <c r="E695" s="5" t="s">
        <v>487</v>
      </c>
      <c r="F695" s="2" t="s">
        <v>793</v>
      </c>
      <c r="G695" s="2">
        <v>52</v>
      </c>
      <c r="H695" s="2">
        <v>56</v>
      </c>
      <c r="I695" s="2">
        <v>53</v>
      </c>
      <c r="J695" s="2">
        <v>57</v>
      </c>
      <c r="K695" s="2">
        <v>53</v>
      </c>
      <c r="L695" s="2">
        <v>57</v>
      </c>
      <c r="M695" s="46">
        <v>-118.041583</v>
      </c>
      <c r="N695" s="46">
        <v>33.588467</v>
      </c>
      <c r="O695" s="2">
        <v>-50</v>
      </c>
      <c r="P695" s="2" t="s">
        <v>263</v>
      </c>
      <c r="Q695" s="2" t="s">
        <v>375</v>
      </c>
      <c r="R695" s="5">
        <v>2114</v>
      </c>
      <c r="S695" s="2" t="str">
        <f t="shared" si="36"/>
        <v>OC50-VC6-S1-52-56 cm-2114</v>
      </c>
      <c r="T695" s="31" t="s">
        <v>386</v>
      </c>
      <c r="U695" s="2" t="s">
        <v>13</v>
      </c>
      <c r="V695" s="14">
        <f t="shared" si="37"/>
        <v>0.3663435514238645</v>
      </c>
      <c r="W695" s="29">
        <f t="shared" si="38"/>
        <v>0.12007185181729109</v>
      </c>
      <c r="X695" s="29">
        <f t="shared" si="39"/>
        <v>0.5257272099013632</v>
      </c>
      <c r="Y695" s="29">
        <f t="shared" si="40"/>
        <v>0.2415577446433363</v>
      </c>
      <c r="Z695" s="6">
        <v>13596.8</v>
      </c>
      <c r="AA695" s="6">
        <v>4981.1</v>
      </c>
      <c r="AB695" s="6">
        <v>4286.6</v>
      </c>
      <c r="AC695" s="6">
        <v>514.7</v>
      </c>
      <c r="AD695" s="6">
        <v>1591.7</v>
      </c>
      <c r="AE695" s="6">
        <v>836.8</v>
      </c>
      <c r="AF695" s="6">
        <v>5217.8</v>
      </c>
      <c r="AG695" s="6">
        <v>1260.4</v>
      </c>
      <c r="AH695" s="6">
        <v>2147.1</v>
      </c>
      <c r="AI695" s="6">
        <f t="shared" si="41"/>
        <v>1730.510921708351</v>
      </c>
      <c r="AJ695" s="6">
        <f t="shared" si="42"/>
        <v>447.2358064365889</v>
      </c>
      <c r="AK695" s="6">
        <f t="shared" si="43"/>
        <v>226.212100041917</v>
      </c>
      <c r="AL695" s="6">
        <f t="shared" si="44"/>
        <v>603.4371943551769</v>
      </c>
      <c r="AM695" s="6">
        <v>9146.96374961993</v>
      </c>
      <c r="AN695" s="6">
        <v>6970.77949838761</v>
      </c>
      <c r="AO695" s="6">
        <v>11894.953307732</v>
      </c>
      <c r="AP695" s="2" t="s">
        <v>14</v>
      </c>
      <c r="AQ695" s="2" t="s">
        <v>14</v>
      </c>
      <c r="AR695" s="2" t="s">
        <v>14</v>
      </c>
      <c r="AS695" s="2">
        <v>2012</v>
      </c>
      <c r="AT695" s="2">
        <v>2015</v>
      </c>
    </row>
    <row r="696" spans="1:46" ht="12.75">
      <c r="A696" s="2">
        <v>13280</v>
      </c>
      <c r="B696" s="2"/>
      <c r="C696" s="48" t="s">
        <v>815</v>
      </c>
      <c r="D696" s="4" t="s">
        <v>265</v>
      </c>
      <c r="E696" s="5" t="s">
        <v>487</v>
      </c>
      <c r="F696" s="2" t="s">
        <v>793</v>
      </c>
      <c r="G696" s="2">
        <v>52</v>
      </c>
      <c r="H696" s="2">
        <v>56</v>
      </c>
      <c r="I696" s="2">
        <v>53</v>
      </c>
      <c r="J696" s="2">
        <v>57</v>
      </c>
      <c r="K696" s="2">
        <v>53</v>
      </c>
      <c r="L696" s="2">
        <v>57</v>
      </c>
      <c r="M696" s="46">
        <v>-118.041583</v>
      </c>
      <c r="N696" s="46">
        <v>33.588467</v>
      </c>
      <c r="O696" s="2">
        <v>-50</v>
      </c>
      <c r="P696" s="2" t="s">
        <v>263</v>
      </c>
      <c r="Q696" s="2" t="s">
        <v>375</v>
      </c>
      <c r="R696" s="5">
        <v>2115</v>
      </c>
      <c r="S696" s="2" t="str">
        <f aca="true" t="shared" si="45" ref="S696:S759">CONCATENATE(E696,"-",R696)</f>
        <v>OC50-VC6-S1-52-56 cm-2115</v>
      </c>
      <c r="T696" s="31" t="s">
        <v>386</v>
      </c>
      <c r="U696" s="2" t="s">
        <v>13</v>
      </c>
      <c r="V696" s="14">
        <f t="shared" si="37"/>
        <v>0.32831495853179227</v>
      </c>
      <c r="W696" s="29">
        <f t="shared" si="38"/>
        <v>0.11724596707134542</v>
      </c>
      <c r="X696" s="29">
        <f t="shared" si="39"/>
        <v>0.4115930752771834</v>
      </c>
      <c r="Y696" s="29">
        <f t="shared" si="40"/>
        <v>0.20288813851569792</v>
      </c>
      <c r="Z696" s="6">
        <v>3002.3</v>
      </c>
      <c r="AA696" s="6">
        <v>985.7</v>
      </c>
      <c r="AB696" s="6">
        <v>1202.6</v>
      </c>
      <c r="AC696" s="6">
        <v>141</v>
      </c>
      <c r="AD696" s="6">
        <v>514.1</v>
      </c>
      <c r="AE696" s="6">
        <v>211.6</v>
      </c>
      <c r="AF696" s="6">
        <v>1391.9</v>
      </c>
      <c r="AG696" s="6">
        <v>282.4</v>
      </c>
      <c r="AH696" s="6">
        <v>810.1</v>
      </c>
      <c r="AI696" s="6">
        <f t="shared" si="41"/>
        <v>984.5698061967659</v>
      </c>
      <c r="AJ696" s="6">
        <f t="shared" si="42"/>
        <v>331.71213430440685</v>
      </c>
      <c r="AK696" s="6">
        <f t="shared" si="43"/>
        <v>179.1630662881126</v>
      </c>
      <c r="AL696" s="6">
        <f t="shared" si="44"/>
        <v>413.3563757560795</v>
      </c>
      <c r="AM696" s="6">
        <v>6327.28999463249</v>
      </c>
      <c r="AN696" s="6">
        <v>4966.97351619506</v>
      </c>
      <c r="AO696" s="6">
        <v>8081.33534650949</v>
      </c>
      <c r="AP696" s="2" t="s">
        <v>14</v>
      </c>
      <c r="AQ696" s="2" t="s">
        <v>14</v>
      </c>
      <c r="AR696" s="2" t="s">
        <v>14</v>
      </c>
      <c r="AS696" s="2">
        <v>2012</v>
      </c>
      <c r="AT696" s="2">
        <v>2015</v>
      </c>
    </row>
    <row r="697" spans="1:46" ht="12.75">
      <c r="A697" s="2">
        <v>13281</v>
      </c>
      <c r="B697" s="2"/>
      <c r="C697" s="48" t="s">
        <v>815</v>
      </c>
      <c r="D697" s="4" t="s">
        <v>265</v>
      </c>
      <c r="E697" s="5" t="s">
        <v>487</v>
      </c>
      <c r="F697" s="2" t="s">
        <v>793</v>
      </c>
      <c r="G697" s="2">
        <v>52</v>
      </c>
      <c r="H697" s="2">
        <v>56</v>
      </c>
      <c r="I697" s="2">
        <v>53</v>
      </c>
      <c r="J697" s="2">
        <v>57</v>
      </c>
      <c r="K697" s="2">
        <v>53</v>
      </c>
      <c r="L697" s="2">
        <v>57</v>
      </c>
      <c r="M697" s="46">
        <v>-118.041583</v>
      </c>
      <c r="N697" s="46">
        <v>33.588467</v>
      </c>
      <c r="O697" s="2">
        <v>-50</v>
      </c>
      <c r="P697" s="2" t="s">
        <v>263</v>
      </c>
      <c r="Q697" s="2" t="s">
        <v>375</v>
      </c>
      <c r="R697" s="5">
        <v>2116</v>
      </c>
      <c r="S697" s="2" t="str">
        <f t="shared" si="45"/>
        <v>OC50-VC6-S1-52-56 cm-2116</v>
      </c>
      <c r="T697" s="31" t="s">
        <v>386</v>
      </c>
      <c r="U697" s="2" t="s">
        <v>13</v>
      </c>
      <c r="V697" s="14">
        <f t="shared" si="37"/>
        <v>0.32044847665926707</v>
      </c>
      <c r="W697" s="29">
        <f t="shared" si="38"/>
        <v>0.0961985023612597</v>
      </c>
      <c r="X697" s="29">
        <f t="shared" si="39"/>
        <v>0.4934882789020236</v>
      </c>
      <c r="Y697" s="29">
        <f t="shared" si="40"/>
        <v>0.18570918326851335</v>
      </c>
      <c r="Z697" s="6">
        <v>12433.2</v>
      </c>
      <c r="AA697" s="6">
        <v>3984.2</v>
      </c>
      <c r="AB697" s="6">
        <v>3832.7</v>
      </c>
      <c r="AC697" s="6">
        <v>368.7</v>
      </c>
      <c r="AD697" s="6">
        <v>1497.3</v>
      </c>
      <c r="AE697" s="6">
        <v>738.9</v>
      </c>
      <c r="AF697" s="6">
        <v>5039.6</v>
      </c>
      <c r="AG697" s="6">
        <v>935.9</v>
      </c>
      <c r="AH697" s="6">
        <v>2024.4</v>
      </c>
      <c r="AI697" s="6">
        <f t="shared" si="41"/>
        <v>1621.9521833629717</v>
      </c>
      <c r="AJ697" s="6">
        <f t="shared" si="42"/>
        <v>415.0760719225449</v>
      </c>
      <c r="AK697" s="6">
        <f t="shared" si="43"/>
        <v>220.92471843509185</v>
      </c>
      <c r="AL697" s="6">
        <f t="shared" si="44"/>
        <v>590.3477573602055</v>
      </c>
      <c r="AM697" s="6">
        <v>5822.00955538907</v>
      </c>
      <c r="AN697" s="6">
        <v>4614.96268245972</v>
      </c>
      <c r="AO697" s="6">
        <v>7385.33344712733</v>
      </c>
      <c r="AP697" s="2" t="s">
        <v>14</v>
      </c>
      <c r="AQ697" s="2" t="s">
        <v>14</v>
      </c>
      <c r="AR697" s="2" t="s">
        <v>14</v>
      </c>
      <c r="AS697" s="2">
        <v>2012</v>
      </c>
      <c r="AT697" s="2">
        <v>2015</v>
      </c>
    </row>
    <row r="698" spans="1:46" ht="12.75">
      <c r="A698" s="2">
        <v>13282</v>
      </c>
      <c r="B698" s="2"/>
      <c r="C698" s="48" t="s">
        <v>815</v>
      </c>
      <c r="D698" s="4" t="s">
        <v>265</v>
      </c>
      <c r="E698" s="5" t="s">
        <v>487</v>
      </c>
      <c r="F698" s="2" t="s">
        <v>793</v>
      </c>
      <c r="G698" s="2">
        <v>52</v>
      </c>
      <c r="H698" s="2">
        <v>56</v>
      </c>
      <c r="I698" s="2">
        <v>53</v>
      </c>
      <c r="J698" s="2">
        <v>57</v>
      </c>
      <c r="K698" s="2">
        <v>53</v>
      </c>
      <c r="L698" s="2">
        <v>57</v>
      </c>
      <c r="M698" s="46">
        <v>-118.041583</v>
      </c>
      <c r="N698" s="46">
        <v>33.588467</v>
      </c>
      <c r="O698" s="2">
        <v>-50</v>
      </c>
      <c r="P698" s="2" t="s">
        <v>263</v>
      </c>
      <c r="Q698" s="2" t="s">
        <v>375</v>
      </c>
      <c r="R698" s="5">
        <v>2117</v>
      </c>
      <c r="S698" s="2" t="str">
        <f t="shared" si="45"/>
        <v>OC50-VC6-S1-52-56 cm-2117</v>
      </c>
      <c r="T698" s="31" t="s">
        <v>386</v>
      </c>
      <c r="U698" s="2" t="s">
        <v>13</v>
      </c>
      <c r="V698" s="14">
        <f t="shared" si="37"/>
        <v>0.25619273600291176</v>
      </c>
      <c r="W698" s="29">
        <f t="shared" si="38"/>
        <v>0.0718507551080841</v>
      </c>
      <c r="X698" s="29">
        <f t="shared" si="39"/>
        <v>0.33951867757880233</v>
      </c>
      <c r="Y698" s="29">
        <f t="shared" si="40"/>
        <v>0.11670688459246377</v>
      </c>
      <c r="Z698" s="6">
        <v>28573.8</v>
      </c>
      <c r="AA698" s="6">
        <v>7320.4</v>
      </c>
      <c r="AB698" s="6">
        <v>8442.5</v>
      </c>
      <c r="AC698" s="6">
        <v>606.6</v>
      </c>
      <c r="AD698" s="6">
        <v>3702.3</v>
      </c>
      <c r="AE698" s="6">
        <v>1257</v>
      </c>
      <c r="AF698" s="6">
        <v>10235.9</v>
      </c>
      <c r="AG698" s="6">
        <v>1194.6</v>
      </c>
      <c r="AH698" s="6">
        <v>1968.9</v>
      </c>
      <c r="AI698" s="6">
        <f t="shared" si="41"/>
        <v>3646.117121235207</v>
      </c>
      <c r="AJ698" s="6">
        <f t="shared" si="42"/>
        <v>919.203616232414</v>
      </c>
      <c r="AK698" s="6">
        <f t="shared" si="43"/>
        <v>503.7635227792168</v>
      </c>
      <c r="AL698" s="6">
        <f t="shared" si="44"/>
        <v>1161.1051856366498</v>
      </c>
      <c r="AM698" s="6">
        <v>2757.39651613977</v>
      </c>
      <c r="AN698" s="6">
        <v>2222.14505867841</v>
      </c>
      <c r="AO698" s="6">
        <v>3496.74798271304</v>
      </c>
      <c r="AP698" s="2" t="s">
        <v>14</v>
      </c>
      <c r="AQ698" s="2" t="s">
        <v>14</v>
      </c>
      <c r="AR698" s="2" t="s">
        <v>14</v>
      </c>
      <c r="AS698" s="2">
        <v>2012</v>
      </c>
      <c r="AT698" s="2">
        <v>2015</v>
      </c>
    </row>
    <row r="699" spans="1:46" ht="12.75">
      <c r="A699" s="2">
        <v>13283</v>
      </c>
      <c r="B699" s="2"/>
      <c r="C699" s="48" t="s">
        <v>815</v>
      </c>
      <c r="D699" s="4" t="s">
        <v>265</v>
      </c>
      <c r="E699" s="5" t="s">
        <v>487</v>
      </c>
      <c r="F699" s="2" t="s">
        <v>793</v>
      </c>
      <c r="G699" s="2">
        <v>52</v>
      </c>
      <c r="H699" s="2">
        <v>56</v>
      </c>
      <c r="I699" s="2">
        <v>53</v>
      </c>
      <c r="J699" s="2">
        <v>57</v>
      </c>
      <c r="K699" s="2">
        <v>53</v>
      </c>
      <c r="L699" s="2">
        <v>57</v>
      </c>
      <c r="M699" s="46">
        <v>-118.041583</v>
      </c>
      <c r="N699" s="46">
        <v>33.588467</v>
      </c>
      <c r="O699" s="2">
        <v>-50</v>
      </c>
      <c r="P699" s="2" t="s">
        <v>263</v>
      </c>
      <c r="Q699" s="2" t="s">
        <v>375</v>
      </c>
      <c r="R699" s="5">
        <v>2118</v>
      </c>
      <c r="S699" s="2" t="str">
        <f t="shared" si="45"/>
        <v>OC50-VC6-S1-52-56 cm-2118</v>
      </c>
      <c r="T699" s="31" t="s">
        <v>386</v>
      </c>
      <c r="U699" s="2" t="s">
        <v>13</v>
      </c>
      <c r="V699" s="14">
        <f t="shared" si="37"/>
        <v>0.3005658946385859</v>
      </c>
      <c r="W699" s="29">
        <f t="shared" si="38"/>
        <v>0.10594482579976686</v>
      </c>
      <c r="X699" s="29">
        <f t="shared" si="39"/>
        <v>0.3435794311979316</v>
      </c>
      <c r="Y699" s="29">
        <f t="shared" si="40"/>
        <v>0.16374714394516374</v>
      </c>
      <c r="Z699" s="6">
        <v>1714.1</v>
      </c>
      <c r="AA699" s="6">
        <v>515.2</v>
      </c>
      <c r="AB699" s="6">
        <v>772.1</v>
      </c>
      <c r="AC699" s="6">
        <v>81.8</v>
      </c>
      <c r="AD699" s="6">
        <v>348.1</v>
      </c>
      <c r="AE699" s="6">
        <v>119.6</v>
      </c>
      <c r="AF699" s="6">
        <v>919.1</v>
      </c>
      <c r="AG699" s="6">
        <v>150.5</v>
      </c>
      <c r="AH699" s="6">
        <v>2292.6</v>
      </c>
      <c r="AI699" s="6">
        <f t="shared" si="41"/>
        <v>194.47788537032193</v>
      </c>
      <c r="AJ699" s="6">
        <f t="shared" si="42"/>
        <v>74.4918433219925</v>
      </c>
      <c r="AK699" s="6">
        <f t="shared" si="43"/>
        <v>40.800837477100245</v>
      </c>
      <c r="AL699" s="6">
        <f t="shared" si="44"/>
        <v>93.3089069179098</v>
      </c>
      <c r="AM699" s="6">
        <v>4745.36340925528</v>
      </c>
      <c r="AN699" s="6">
        <v>3787.7474674403</v>
      </c>
      <c r="AO699" s="6">
        <v>6000.49980998406</v>
      </c>
      <c r="AP699" s="2" t="s">
        <v>14</v>
      </c>
      <c r="AQ699" s="2" t="s">
        <v>14</v>
      </c>
      <c r="AR699" s="2" t="s">
        <v>14</v>
      </c>
      <c r="AS699" s="2">
        <v>2012</v>
      </c>
      <c r="AT699" s="2">
        <v>2015</v>
      </c>
    </row>
    <row r="700" spans="1:46" ht="12.75">
      <c r="A700" s="2">
        <v>13284</v>
      </c>
      <c r="B700" s="2"/>
      <c r="C700" s="48" t="s">
        <v>815</v>
      </c>
      <c r="D700" s="4" t="s">
        <v>265</v>
      </c>
      <c r="E700" s="5" t="s">
        <v>487</v>
      </c>
      <c r="F700" s="2" t="s">
        <v>793</v>
      </c>
      <c r="G700" s="2">
        <v>52</v>
      </c>
      <c r="H700" s="2">
        <v>56</v>
      </c>
      <c r="I700" s="2">
        <v>53</v>
      </c>
      <c r="J700" s="2">
        <v>57</v>
      </c>
      <c r="K700" s="2">
        <v>53</v>
      </c>
      <c r="L700" s="2">
        <v>57</v>
      </c>
      <c r="M700" s="46">
        <v>-118.041583</v>
      </c>
      <c r="N700" s="46">
        <v>33.588467</v>
      </c>
      <c r="O700" s="2">
        <v>-50</v>
      </c>
      <c r="P700" s="2" t="s">
        <v>263</v>
      </c>
      <c r="Q700" s="2" t="s">
        <v>375</v>
      </c>
      <c r="R700" s="5">
        <v>2119</v>
      </c>
      <c r="S700" s="2" t="str">
        <f t="shared" si="45"/>
        <v>OC50-VC6-S1-52-56 cm-2119</v>
      </c>
      <c r="T700" s="31" t="s">
        <v>386</v>
      </c>
      <c r="U700" s="2" t="s">
        <v>13</v>
      </c>
      <c r="V700" s="14">
        <f t="shared" si="37"/>
        <v>0.36741037507770946</v>
      </c>
      <c r="W700" s="29">
        <f t="shared" si="38"/>
        <v>0.1247186495176849</v>
      </c>
      <c r="X700" s="29">
        <f t="shared" si="39"/>
        <v>0.44785206900439734</v>
      </c>
      <c r="Y700" s="29">
        <f t="shared" si="40"/>
        <v>0.2189642548092924</v>
      </c>
      <c r="Z700" s="6">
        <v>5790.8</v>
      </c>
      <c r="AA700" s="6">
        <v>2127.6</v>
      </c>
      <c r="AB700" s="6">
        <v>2488</v>
      </c>
      <c r="AC700" s="6">
        <v>310.3</v>
      </c>
      <c r="AD700" s="6">
        <v>886.9</v>
      </c>
      <c r="AE700" s="6">
        <v>397.2</v>
      </c>
      <c r="AF700" s="6">
        <v>3004.6</v>
      </c>
      <c r="AG700" s="6">
        <v>657.9</v>
      </c>
      <c r="AH700" s="6">
        <v>1884.9</v>
      </c>
      <c r="AI700" s="6">
        <f t="shared" si="41"/>
        <v>840.193113693034</v>
      </c>
      <c r="AJ700" s="6">
        <f t="shared" si="42"/>
        <v>296.9176083611863</v>
      </c>
      <c r="AK700" s="6">
        <f t="shared" si="43"/>
        <v>136.25126001379383</v>
      </c>
      <c r="AL700" s="6">
        <f t="shared" si="44"/>
        <v>388.61478062496684</v>
      </c>
      <c r="AM700" s="6">
        <v>9234.22085139586</v>
      </c>
      <c r="AN700" s="6">
        <v>7028.51413030832</v>
      </c>
      <c r="AO700" s="6">
        <v>12018.8969283449</v>
      </c>
      <c r="AP700" s="2" t="s">
        <v>14</v>
      </c>
      <c r="AQ700" s="2" t="s">
        <v>14</v>
      </c>
      <c r="AR700" s="2" t="s">
        <v>14</v>
      </c>
      <c r="AS700" s="2">
        <v>2012</v>
      </c>
      <c r="AT700" s="2">
        <v>2015</v>
      </c>
    </row>
    <row r="701" spans="1:46" ht="12.75">
      <c r="A701" s="2">
        <v>13285</v>
      </c>
      <c r="B701" s="2"/>
      <c r="C701" s="48" t="s">
        <v>815</v>
      </c>
      <c r="D701" s="4" t="s">
        <v>265</v>
      </c>
      <c r="E701" s="5" t="s">
        <v>487</v>
      </c>
      <c r="F701" s="2" t="s">
        <v>793</v>
      </c>
      <c r="G701" s="2">
        <v>52</v>
      </c>
      <c r="H701" s="2">
        <v>56</v>
      </c>
      <c r="I701" s="2">
        <v>53</v>
      </c>
      <c r="J701" s="2">
        <v>57</v>
      </c>
      <c r="K701" s="2">
        <v>53</v>
      </c>
      <c r="L701" s="2">
        <v>57</v>
      </c>
      <c r="M701" s="46">
        <v>-118.041583</v>
      </c>
      <c r="N701" s="46">
        <v>33.588467</v>
      </c>
      <c r="O701" s="2">
        <v>-50</v>
      </c>
      <c r="P701" s="2" t="s">
        <v>263</v>
      </c>
      <c r="Q701" s="2" t="s">
        <v>375</v>
      </c>
      <c r="R701" s="5">
        <v>2120</v>
      </c>
      <c r="S701" s="2" t="str">
        <f t="shared" si="45"/>
        <v>OC50-VC6-S1-52-56 cm-2120</v>
      </c>
      <c r="T701" s="31" t="s">
        <v>386</v>
      </c>
      <c r="U701" s="2" t="s">
        <v>13</v>
      </c>
      <c r="V701" s="14">
        <f t="shared" si="37"/>
        <v>0.3012704554210006</v>
      </c>
      <c r="W701" s="29">
        <f t="shared" si="38"/>
        <v>0.0899713741983976</v>
      </c>
      <c r="X701" s="29">
        <f t="shared" si="39"/>
        <v>0.4540097445351593</v>
      </c>
      <c r="Y701" s="29">
        <f t="shared" si="40"/>
        <v>0.17650679597015298</v>
      </c>
      <c r="Z701" s="6">
        <v>23881.2</v>
      </c>
      <c r="AA701" s="6">
        <v>7194.7</v>
      </c>
      <c r="AB701" s="6">
        <v>6253.1</v>
      </c>
      <c r="AC701" s="6">
        <v>562.6</v>
      </c>
      <c r="AD701" s="6">
        <v>3037.6</v>
      </c>
      <c r="AE701" s="6">
        <v>1379.1</v>
      </c>
      <c r="AF701" s="6">
        <v>7960.6</v>
      </c>
      <c r="AG701" s="6">
        <v>1405.1</v>
      </c>
      <c r="AH701" s="6">
        <v>2156.2</v>
      </c>
      <c r="AI701" s="6">
        <f t="shared" si="41"/>
        <v>2882.4691587051298</v>
      </c>
      <c r="AJ701" s="6">
        <f t="shared" si="42"/>
        <v>632.195529171691</v>
      </c>
      <c r="AK701" s="6">
        <f t="shared" si="43"/>
        <v>409.6744272330953</v>
      </c>
      <c r="AL701" s="6">
        <f t="shared" si="44"/>
        <v>868.7227529913738</v>
      </c>
      <c r="AM701" s="6">
        <v>4745.36340925528</v>
      </c>
      <c r="AN701" s="6">
        <v>3787.7474674403</v>
      </c>
      <c r="AO701" s="6">
        <v>6000.49980998406</v>
      </c>
      <c r="AP701" s="2" t="s">
        <v>14</v>
      </c>
      <c r="AQ701" s="2" t="s">
        <v>14</v>
      </c>
      <c r="AR701" s="2" t="s">
        <v>14</v>
      </c>
      <c r="AS701" s="2">
        <v>2012</v>
      </c>
      <c r="AT701" s="2">
        <v>2015</v>
      </c>
    </row>
    <row r="702" spans="1:46" ht="12.75">
      <c r="A702" s="2">
        <v>13286</v>
      </c>
      <c r="B702" s="2"/>
      <c r="C702" s="48" t="s">
        <v>815</v>
      </c>
      <c r="D702" s="4" t="s">
        <v>265</v>
      </c>
      <c r="E702" s="5" t="s">
        <v>487</v>
      </c>
      <c r="F702" s="2" t="s">
        <v>793</v>
      </c>
      <c r="G702" s="2">
        <v>52</v>
      </c>
      <c r="H702" s="2">
        <v>56</v>
      </c>
      <c r="I702" s="2">
        <v>53</v>
      </c>
      <c r="J702" s="2">
        <v>57</v>
      </c>
      <c r="K702" s="2">
        <v>53</v>
      </c>
      <c r="L702" s="2">
        <v>57</v>
      </c>
      <c r="M702" s="46">
        <v>-118.041583</v>
      </c>
      <c r="N702" s="46">
        <v>33.588467</v>
      </c>
      <c r="O702" s="2">
        <v>-50</v>
      </c>
      <c r="P702" s="2" t="s">
        <v>263</v>
      </c>
      <c r="Q702" s="2" t="s">
        <v>375</v>
      </c>
      <c r="R702" s="5">
        <v>2121</v>
      </c>
      <c r="S702" s="2" t="str">
        <f t="shared" si="45"/>
        <v>OC50-VC6-S1-52-56 cm-2121</v>
      </c>
      <c r="T702" s="31" t="s">
        <v>386</v>
      </c>
      <c r="U702" s="2" t="s">
        <v>13</v>
      </c>
      <c r="V702" s="14">
        <f t="shared" si="37"/>
        <v>0.27388934251837205</v>
      </c>
      <c r="W702" s="29">
        <f t="shared" si="38"/>
        <v>0.09615888258402445</v>
      </c>
      <c r="X702" s="29">
        <f t="shared" si="39"/>
        <v>0.434863216875412</v>
      </c>
      <c r="Y702" s="29">
        <f t="shared" si="40"/>
        <v>0.14067312449132663</v>
      </c>
      <c r="Z702" s="6">
        <v>17390.6</v>
      </c>
      <c r="AA702" s="6">
        <v>4763.1</v>
      </c>
      <c r="AB702" s="6">
        <v>4582</v>
      </c>
      <c r="AC702" s="6">
        <v>440.6</v>
      </c>
      <c r="AD702" s="6">
        <v>2427.2</v>
      </c>
      <c r="AE702" s="6">
        <v>1055.5</v>
      </c>
      <c r="AF702" s="6">
        <v>6266.3</v>
      </c>
      <c r="AG702" s="6">
        <v>881.5</v>
      </c>
      <c r="AH702" s="6">
        <v>2017.4</v>
      </c>
      <c r="AI702" s="6">
        <f t="shared" si="41"/>
        <v>2196.262516109844</v>
      </c>
      <c r="AJ702" s="6">
        <f t="shared" si="42"/>
        <v>497.928026172301</v>
      </c>
      <c r="AK702" s="6">
        <f t="shared" si="43"/>
        <v>345.2661841974819</v>
      </c>
      <c r="AL702" s="6">
        <f t="shared" si="44"/>
        <v>708.6150490730644</v>
      </c>
      <c r="AM702" s="6">
        <v>3465.95417197914</v>
      </c>
      <c r="AN702" s="6">
        <v>2785.67926612831</v>
      </c>
      <c r="AO702" s="6">
        <v>4386.53940932121</v>
      </c>
      <c r="AP702" s="2" t="s">
        <v>14</v>
      </c>
      <c r="AQ702" s="2" t="s">
        <v>14</v>
      </c>
      <c r="AR702" s="2" t="s">
        <v>14</v>
      </c>
      <c r="AS702" s="2">
        <v>2012</v>
      </c>
      <c r="AT702" s="2">
        <v>2015</v>
      </c>
    </row>
    <row r="703" spans="1:46" ht="12.75">
      <c r="A703" s="2">
        <v>13287</v>
      </c>
      <c r="B703" s="2"/>
      <c r="C703" s="48" t="s">
        <v>815</v>
      </c>
      <c r="D703" s="4" t="s">
        <v>265</v>
      </c>
      <c r="E703" s="5" t="s">
        <v>487</v>
      </c>
      <c r="F703" s="2" t="s">
        <v>793</v>
      </c>
      <c r="G703" s="2">
        <v>52</v>
      </c>
      <c r="H703" s="2">
        <v>56</v>
      </c>
      <c r="I703" s="2">
        <v>53</v>
      </c>
      <c r="J703" s="2">
        <v>57</v>
      </c>
      <c r="K703" s="2">
        <v>53</v>
      </c>
      <c r="L703" s="2">
        <v>57</v>
      </c>
      <c r="M703" s="46">
        <v>-118.041583</v>
      </c>
      <c r="N703" s="46">
        <v>33.588467</v>
      </c>
      <c r="O703" s="2">
        <v>-50</v>
      </c>
      <c r="P703" s="2" t="s">
        <v>263</v>
      </c>
      <c r="Q703" s="2" t="s">
        <v>375</v>
      </c>
      <c r="R703" s="5">
        <v>2122</v>
      </c>
      <c r="S703" s="2" t="str">
        <f t="shared" si="45"/>
        <v>OC50-VC6-S1-52-56 cm-2122</v>
      </c>
      <c r="T703" s="31" t="s">
        <v>386</v>
      </c>
      <c r="U703" s="2" t="s">
        <v>13</v>
      </c>
      <c r="V703" s="14">
        <f t="shared" si="37"/>
        <v>0.35645205263233415</v>
      </c>
      <c r="W703" s="29">
        <f t="shared" si="38"/>
        <v>0.11739399125308994</v>
      </c>
      <c r="X703" s="29">
        <f t="shared" si="39"/>
        <v>0.52680742162508</v>
      </c>
      <c r="Y703" s="29">
        <f t="shared" si="40"/>
        <v>0.24459278568409187</v>
      </c>
      <c r="Z703" s="6">
        <v>13938.2</v>
      </c>
      <c r="AA703" s="6">
        <v>4968.3</v>
      </c>
      <c r="AB703" s="6">
        <v>4207.2</v>
      </c>
      <c r="AC703" s="6">
        <v>493.9</v>
      </c>
      <c r="AD703" s="6">
        <v>1563</v>
      </c>
      <c r="AE703" s="6">
        <v>823.4</v>
      </c>
      <c r="AF703" s="6">
        <v>5677.6</v>
      </c>
      <c r="AG703" s="6">
        <v>1388.7</v>
      </c>
      <c r="AH703" s="6">
        <v>2023.1</v>
      </c>
      <c r="AI703" s="6">
        <f t="shared" si="41"/>
        <v>1869.0623300874897</v>
      </c>
      <c r="AJ703" s="6">
        <f t="shared" si="42"/>
        <v>464.74222727497397</v>
      </c>
      <c r="AK703" s="6">
        <f t="shared" si="43"/>
        <v>235.9151796747566</v>
      </c>
      <c r="AL703" s="6">
        <f t="shared" si="44"/>
        <v>698.5616133656271</v>
      </c>
      <c r="AM703" s="6">
        <v>8313.87139315579</v>
      </c>
      <c r="AN703" s="6">
        <v>6409.96071782909</v>
      </c>
      <c r="AO703" s="6">
        <v>10726.0154379491</v>
      </c>
      <c r="AP703" s="2" t="s">
        <v>14</v>
      </c>
      <c r="AQ703" s="2" t="s">
        <v>14</v>
      </c>
      <c r="AR703" s="2" t="s">
        <v>14</v>
      </c>
      <c r="AS703" s="2">
        <v>2012</v>
      </c>
      <c r="AT703" s="2">
        <v>2015</v>
      </c>
    </row>
    <row r="704" spans="1:46" ht="12.75">
      <c r="A704" s="2">
        <v>13288</v>
      </c>
      <c r="B704" s="2"/>
      <c r="C704" s="48" t="s">
        <v>815</v>
      </c>
      <c r="D704" s="4" t="s">
        <v>265</v>
      </c>
      <c r="E704" s="5" t="s">
        <v>487</v>
      </c>
      <c r="F704" s="2" t="s">
        <v>793</v>
      </c>
      <c r="G704" s="2">
        <v>52</v>
      </c>
      <c r="H704" s="2">
        <v>56</v>
      </c>
      <c r="I704" s="2">
        <v>53</v>
      </c>
      <c r="J704" s="2">
        <v>57</v>
      </c>
      <c r="K704" s="2">
        <v>53</v>
      </c>
      <c r="L704" s="2">
        <v>57</v>
      </c>
      <c r="M704" s="46">
        <v>-118.041583</v>
      </c>
      <c r="N704" s="46">
        <v>33.588467</v>
      </c>
      <c r="O704" s="2">
        <v>-50</v>
      </c>
      <c r="P704" s="2" t="s">
        <v>263</v>
      </c>
      <c r="Q704" s="2" t="s">
        <v>375</v>
      </c>
      <c r="R704" s="5">
        <v>2123</v>
      </c>
      <c r="S704" s="2" t="str">
        <f t="shared" si="45"/>
        <v>OC50-VC6-S1-52-56 cm-2123</v>
      </c>
      <c r="T704" s="31" t="s">
        <v>386</v>
      </c>
      <c r="U704" s="2" t="s">
        <v>13</v>
      </c>
      <c r="V704" s="14">
        <f t="shared" si="37"/>
        <v>0.3466422556983866</v>
      </c>
      <c r="W704" s="29">
        <f t="shared" si="38"/>
        <v>0.09680692734406711</v>
      </c>
      <c r="X704" s="29">
        <f t="shared" si="39"/>
        <v>0.44437732489746606</v>
      </c>
      <c r="Y704" s="29">
        <f t="shared" si="40"/>
        <v>0.2015877893874206</v>
      </c>
      <c r="Z704" s="6">
        <v>25616.9</v>
      </c>
      <c r="AA704" s="6">
        <v>8879.9</v>
      </c>
      <c r="AB704" s="6">
        <v>7391</v>
      </c>
      <c r="AC704" s="6">
        <v>715.5</v>
      </c>
      <c r="AD704" s="6">
        <v>3145.3</v>
      </c>
      <c r="AE704" s="6">
        <v>1397.7</v>
      </c>
      <c r="AF704" s="6">
        <v>9762</v>
      </c>
      <c r="AG704" s="6">
        <v>1967.9</v>
      </c>
      <c r="AH704" s="6">
        <v>2123.4</v>
      </c>
      <c r="AI704" s="6">
        <f t="shared" si="41"/>
        <v>3249.204106621456</v>
      </c>
      <c r="AJ704" s="6">
        <f t="shared" si="42"/>
        <v>763.5396062917962</v>
      </c>
      <c r="AK704" s="6">
        <f t="shared" si="43"/>
        <v>427.8986531035132</v>
      </c>
      <c r="AL704" s="6">
        <f t="shared" si="44"/>
        <v>1104.822454554017</v>
      </c>
      <c r="AM704" s="6">
        <v>7627.05558041268</v>
      </c>
      <c r="AN704" s="6">
        <v>5918.76734355095</v>
      </c>
      <c r="AO704" s="6">
        <v>9769.55953867745</v>
      </c>
      <c r="AP704" s="2" t="s">
        <v>14</v>
      </c>
      <c r="AQ704" s="2" t="s">
        <v>14</v>
      </c>
      <c r="AR704" s="2" t="s">
        <v>14</v>
      </c>
      <c r="AS704" s="2">
        <v>2012</v>
      </c>
      <c r="AT704" s="2">
        <v>2015</v>
      </c>
    </row>
    <row r="705" spans="1:46" ht="12.75">
      <c r="A705" s="2">
        <v>13289</v>
      </c>
      <c r="B705" s="2"/>
      <c r="C705" s="48" t="s">
        <v>815</v>
      </c>
      <c r="D705" s="4" t="s">
        <v>265</v>
      </c>
      <c r="E705" s="5" t="s">
        <v>487</v>
      </c>
      <c r="F705" s="2" t="s">
        <v>793</v>
      </c>
      <c r="G705" s="2">
        <v>52</v>
      </c>
      <c r="H705" s="2">
        <v>56</v>
      </c>
      <c r="I705" s="2">
        <v>53</v>
      </c>
      <c r="J705" s="2">
        <v>57</v>
      </c>
      <c r="K705" s="2">
        <v>53</v>
      </c>
      <c r="L705" s="2">
        <v>57</v>
      </c>
      <c r="M705" s="46">
        <v>-118.041583</v>
      </c>
      <c r="N705" s="46">
        <v>33.588467</v>
      </c>
      <c r="O705" s="2">
        <v>-50</v>
      </c>
      <c r="P705" s="2" t="s">
        <v>263</v>
      </c>
      <c r="Q705" s="2" t="s">
        <v>375</v>
      </c>
      <c r="R705" s="5">
        <v>2124</v>
      </c>
      <c r="S705" s="2" t="str">
        <f t="shared" si="45"/>
        <v>OC50-VC6-S1-52-56 cm-2124</v>
      </c>
      <c r="T705" s="31" t="s">
        <v>386</v>
      </c>
      <c r="U705" s="2" t="s">
        <v>13</v>
      </c>
      <c r="V705" s="14">
        <f t="shared" si="37"/>
        <v>0.34954233049219163</v>
      </c>
      <c r="W705" s="29">
        <f t="shared" si="38"/>
        <v>0.10954755561627617</v>
      </c>
      <c r="X705" s="29">
        <f t="shared" si="39"/>
        <v>0.48904387654192477</v>
      </c>
      <c r="Y705" s="29">
        <f t="shared" si="40"/>
        <v>0.2086001370939428</v>
      </c>
      <c r="Z705" s="6">
        <v>15873.9</v>
      </c>
      <c r="AA705" s="6">
        <v>5548.6</v>
      </c>
      <c r="AB705" s="6">
        <v>4391.7</v>
      </c>
      <c r="AC705" s="6">
        <v>481.1</v>
      </c>
      <c r="AD705" s="6">
        <v>1921.3</v>
      </c>
      <c r="AE705" s="6">
        <v>939.6</v>
      </c>
      <c r="AF705" s="6">
        <v>5981.3</v>
      </c>
      <c r="AG705" s="6">
        <v>1247.7</v>
      </c>
      <c r="AH705" s="6">
        <v>1907.4</v>
      </c>
      <c r="AI705" s="6">
        <f t="shared" si="41"/>
        <v>2246.251441753172</v>
      </c>
      <c r="AJ705" s="6">
        <f t="shared" si="42"/>
        <v>510.936353150886</v>
      </c>
      <c r="AK705" s="6">
        <f t="shared" si="43"/>
        <v>299.979029044773</v>
      </c>
      <c r="AL705" s="6">
        <f t="shared" si="44"/>
        <v>757.9951766802978</v>
      </c>
      <c r="AM705" s="6">
        <v>7851.00965267338</v>
      </c>
      <c r="AN705" s="6">
        <v>6087.61827133809</v>
      </c>
      <c r="AO705" s="6">
        <v>10066.7414588798</v>
      </c>
      <c r="AP705" s="2" t="s">
        <v>14</v>
      </c>
      <c r="AQ705" s="2" t="s">
        <v>14</v>
      </c>
      <c r="AR705" s="2" t="s">
        <v>14</v>
      </c>
      <c r="AS705" s="2">
        <v>2012</v>
      </c>
      <c r="AT705" s="2">
        <v>2015</v>
      </c>
    </row>
    <row r="706" spans="1:46" ht="12.75">
      <c r="A706" s="2">
        <v>13290</v>
      </c>
      <c r="B706" s="2"/>
      <c r="C706" s="48" t="s">
        <v>815</v>
      </c>
      <c r="D706" s="4" t="s">
        <v>265</v>
      </c>
      <c r="E706" s="5" t="s">
        <v>487</v>
      </c>
      <c r="F706" s="2" t="s">
        <v>793</v>
      </c>
      <c r="G706" s="2">
        <v>52</v>
      </c>
      <c r="H706" s="2">
        <v>56</v>
      </c>
      <c r="I706" s="2">
        <v>53</v>
      </c>
      <c r="J706" s="2">
        <v>57</v>
      </c>
      <c r="K706" s="2">
        <v>53</v>
      </c>
      <c r="L706" s="2">
        <v>57</v>
      </c>
      <c r="M706" s="46">
        <v>-118.041583</v>
      </c>
      <c r="N706" s="46">
        <v>33.588467</v>
      </c>
      <c r="O706" s="2">
        <v>-50</v>
      </c>
      <c r="P706" s="2" t="s">
        <v>263</v>
      </c>
      <c r="Q706" s="2" t="s">
        <v>375</v>
      </c>
      <c r="R706" s="5">
        <v>2125</v>
      </c>
      <c r="S706" s="2" t="str">
        <f t="shared" si="45"/>
        <v>OC50-VC6-S1-52-56 cm-2125</v>
      </c>
      <c r="T706" s="31" t="s">
        <v>386</v>
      </c>
      <c r="U706" s="2" t="s">
        <v>13</v>
      </c>
      <c r="V706" s="14">
        <f t="shared" si="37"/>
        <v>0.29810884535951676</v>
      </c>
      <c r="W706" s="29">
        <f t="shared" si="38"/>
        <v>0.09515399978976138</v>
      </c>
      <c r="X706" s="29">
        <f t="shared" si="39"/>
        <v>0.42302102509446765</v>
      </c>
      <c r="Y706" s="29">
        <f t="shared" si="40"/>
        <v>0.16170878997987026</v>
      </c>
      <c r="Z706" s="6">
        <v>14187.1</v>
      </c>
      <c r="AA706" s="6">
        <v>4229.3</v>
      </c>
      <c r="AB706" s="6">
        <v>4756.5</v>
      </c>
      <c r="AC706" s="6">
        <v>452.6</v>
      </c>
      <c r="AD706" s="6">
        <v>2064.2</v>
      </c>
      <c r="AE706" s="6">
        <v>873.2</v>
      </c>
      <c r="AF706" s="6">
        <v>5812.3</v>
      </c>
      <c r="AG706" s="6">
        <v>939.9</v>
      </c>
      <c r="AH706" s="6">
        <v>2193</v>
      </c>
      <c r="AI706" s="6">
        <f t="shared" si="41"/>
        <v>1679.5622435020523</v>
      </c>
      <c r="AJ706" s="6">
        <f t="shared" si="42"/>
        <v>475.06611947104426</v>
      </c>
      <c r="AK706" s="6">
        <f t="shared" si="43"/>
        <v>267.88873689010484</v>
      </c>
      <c r="AL706" s="6">
        <f t="shared" si="44"/>
        <v>615.7957136342909</v>
      </c>
      <c r="AM706" s="6">
        <v>4590.33408703763</v>
      </c>
      <c r="AN706" s="6">
        <v>3681.204360131</v>
      </c>
      <c r="AO706" s="6">
        <v>5807.90895789042</v>
      </c>
      <c r="AP706" s="2" t="s">
        <v>14</v>
      </c>
      <c r="AQ706" s="2" t="s">
        <v>14</v>
      </c>
      <c r="AR706" s="2" t="s">
        <v>14</v>
      </c>
      <c r="AS706" s="2">
        <v>2012</v>
      </c>
      <c r="AT706" s="2">
        <v>2015</v>
      </c>
    </row>
    <row r="707" spans="1:46" ht="12.75">
      <c r="A707" s="2">
        <v>13291</v>
      </c>
      <c r="B707" s="2"/>
      <c r="C707" s="48" t="s">
        <v>815</v>
      </c>
      <c r="D707" s="4" t="s">
        <v>265</v>
      </c>
      <c r="E707" s="5" t="s">
        <v>487</v>
      </c>
      <c r="F707" s="2" t="s">
        <v>793</v>
      </c>
      <c r="G707" s="2">
        <v>52</v>
      </c>
      <c r="H707" s="2">
        <v>56</v>
      </c>
      <c r="I707" s="2">
        <v>53</v>
      </c>
      <c r="J707" s="2">
        <v>57</v>
      </c>
      <c r="K707" s="2">
        <v>53</v>
      </c>
      <c r="L707" s="2">
        <v>57</v>
      </c>
      <c r="M707" s="46">
        <v>-118.041583</v>
      </c>
      <c r="N707" s="46">
        <v>33.588467</v>
      </c>
      <c r="O707" s="2">
        <v>-50</v>
      </c>
      <c r="P707" s="2" t="s">
        <v>263</v>
      </c>
      <c r="Q707" s="2" t="s">
        <v>375</v>
      </c>
      <c r="R707" s="5">
        <v>2126</v>
      </c>
      <c r="S707" s="2" t="str">
        <f t="shared" si="45"/>
        <v>OC50-VC6-S1-52-56 cm-2126</v>
      </c>
      <c r="T707" s="31" t="s">
        <v>386</v>
      </c>
      <c r="U707" s="2" t="s">
        <v>13</v>
      </c>
      <c r="V707" s="14">
        <f t="shared" si="37"/>
        <v>0.3559785436553362</v>
      </c>
      <c r="W707" s="29">
        <f t="shared" si="38"/>
        <v>0.111373862777942</v>
      </c>
      <c r="X707" s="29">
        <f t="shared" si="39"/>
        <v>0.514044561419431</v>
      </c>
      <c r="Y707" s="29">
        <f t="shared" si="40"/>
        <v>0.22080821330373585</v>
      </c>
      <c r="Z707" s="6">
        <v>21140.6</v>
      </c>
      <c r="AA707" s="6">
        <v>7525.6</v>
      </c>
      <c r="AB707" s="6">
        <v>6089.4</v>
      </c>
      <c r="AC707" s="6">
        <v>678.2</v>
      </c>
      <c r="AD707" s="6">
        <v>2203.7</v>
      </c>
      <c r="AE707" s="6">
        <v>1132.8</v>
      </c>
      <c r="AF707" s="6">
        <v>7928.6</v>
      </c>
      <c r="AG707" s="6">
        <v>1750.7</v>
      </c>
      <c r="AH707" s="6">
        <v>2274.2</v>
      </c>
      <c r="AI707" s="6">
        <f t="shared" si="41"/>
        <v>2520.9919971858235</v>
      </c>
      <c r="AJ707" s="6">
        <f t="shared" si="42"/>
        <v>595.1631342889807</v>
      </c>
      <c r="AK707" s="6">
        <f t="shared" si="43"/>
        <v>293.42186263301386</v>
      </c>
      <c r="AL707" s="6">
        <f t="shared" si="44"/>
        <v>851.2268050303405</v>
      </c>
      <c r="AM707" s="6">
        <v>8313.87139315579</v>
      </c>
      <c r="AN707" s="6">
        <v>6409.96071782909</v>
      </c>
      <c r="AO707" s="6">
        <v>10726.0154379491</v>
      </c>
      <c r="AP707" s="2" t="s">
        <v>14</v>
      </c>
      <c r="AQ707" s="2" t="s">
        <v>14</v>
      </c>
      <c r="AR707" s="2" t="s">
        <v>14</v>
      </c>
      <c r="AS707" s="2">
        <v>2012</v>
      </c>
      <c r="AT707" s="2">
        <v>2015</v>
      </c>
    </row>
    <row r="708" spans="1:46" ht="12.75">
      <c r="A708" s="2">
        <v>13292</v>
      </c>
      <c r="B708" s="2"/>
      <c r="C708" s="48" t="s">
        <v>815</v>
      </c>
      <c r="D708" s="4" t="s">
        <v>265</v>
      </c>
      <c r="E708" s="5" t="s">
        <v>358</v>
      </c>
      <c r="F708" s="2" t="s">
        <v>793</v>
      </c>
      <c r="G708" s="2">
        <v>56</v>
      </c>
      <c r="H708" s="2">
        <v>60</v>
      </c>
      <c r="I708" s="2">
        <v>57</v>
      </c>
      <c r="J708" s="2">
        <v>61</v>
      </c>
      <c r="K708" s="2">
        <v>57</v>
      </c>
      <c r="L708" s="2">
        <v>61</v>
      </c>
      <c r="M708" s="46">
        <v>-118.041583</v>
      </c>
      <c r="N708" s="46">
        <v>33.588467</v>
      </c>
      <c r="O708" s="2">
        <v>-50</v>
      </c>
      <c r="P708" s="2" t="s">
        <v>263</v>
      </c>
      <c r="Q708" s="2" t="s">
        <v>375</v>
      </c>
      <c r="R708" s="5">
        <v>2127</v>
      </c>
      <c r="S708" s="2" t="str">
        <f t="shared" si="45"/>
        <v>OC50-VC6-S1-56-60 cm-2127</v>
      </c>
      <c r="T708" s="31" t="s">
        <v>386</v>
      </c>
      <c r="U708" s="2" t="s">
        <v>13</v>
      </c>
      <c r="V708" s="14">
        <f t="shared" si="37"/>
        <v>0.34967654068777665</v>
      </c>
      <c r="W708" s="29">
        <f t="shared" si="38"/>
        <v>0.12214618665079836</v>
      </c>
      <c r="X708" s="29">
        <f t="shared" si="39"/>
        <v>0.5020015596568755</v>
      </c>
      <c r="Y708" s="29">
        <f t="shared" si="40"/>
        <v>0.23972698363453038</v>
      </c>
      <c r="Z708" s="6">
        <v>15272.4</v>
      </c>
      <c r="AA708" s="6">
        <v>5340.4</v>
      </c>
      <c r="AB708" s="6">
        <v>5041.5</v>
      </c>
      <c r="AC708" s="6">
        <v>615.8</v>
      </c>
      <c r="AD708" s="6">
        <v>1923.5</v>
      </c>
      <c r="AE708" s="6">
        <v>965.6</v>
      </c>
      <c r="AF708" s="6">
        <v>6446.5</v>
      </c>
      <c r="AG708" s="6">
        <v>1545.4</v>
      </c>
      <c r="AH708" s="6">
        <v>2930.2</v>
      </c>
      <c r="AI708" s="6">
        <f t="shared" si="41"/>
        <v>1406.921029281278</v>
      </c>
      <c r="AJ708" s="6">
        <f t="shared" si="42"/>
        <v>386.13746501945263</v>
      </c>
      <c r="AK708" s="6">
        <f t="shared" si="43"/>
        <v>197.1947307351034</v>
      </c>
      <c r="AL708" s="6">
        <f t="shared" si="44"/>
        <v>545.4849498327759</v>
      </c>
      <c r="AM708" s="6">
        <v>7851.00965267338</v>
      </c>
      <c r="AN708" s="6">
        <v>6087.61827133809</v>
      </c>
      <c r="AO708" s="6">
        <v>10066.7414588798</v>
      </c>
      <c r="AP708" s="2" t="s">
        <v>14</v>
      </c>
      <c r="AQ708" s="2" t="s">
        <v>14</v>
      </c>
      <c r="AR708" s="2" t="s">
        <v>14</v>
      </c>
      <c r="AS708" s="2">
        <v>2012</v>
      </c>
      <c r="AT708" s="2">
        <v>2015</v>
      </c>
    </row>
    <row r="709" spans="1:46" ht="12.75">
      <c r="A709" s="2">
        <v>13293</v>
      </c>
      <c r="B709" s="2"/>
      <c r="C709" s="48" t="s">
        <v>815</v>
      </c>
      <c r="D709" s="4" t="s">
        <v>265</v>
      </c>
      <c r="E709" s="5" t="s">
        <v>358</v>
      </c>
      <c r="F709" s="2" t="s">
        <v>793</v>
      </c>
      <c r="G709" s="2">
        <v>56</v>
      </c>
      <c r="H709" s="2">
        <v>60</v>
      </c>
      <c r="I709" s="2">
        <v>57</v>
      </c>
      <c r="J709" s="2">
        <v>61</v>
      </c>
      <c r="K709" s="2">
        <v>57</v>
      </c>
      <c r="L709" s="2">
        <v>61</v>
      </c>
      <c r="M709" s="46">
        <v>-118.041583</v>
      </c>
      <c r="N709" s="46">
        <v>33.588467</v>
      </c>
      <c r="O709" s="2">
        <v>-50</v>
      </c>
      <c r="P709" s="2" t="s">
        <v>263</v>
      </c>
      <c r="Q709" s="2" t="s">
        <v>375</v>
      </c>
      <c r="R709" s="5">
        <v>2128</v>
      </c>
      <c r="S709" s="2" t="str">
        <f t="shared" si="45"/>
        <v>OC50-VC6-S1-56-60 cm-2128</v>
      </c>
      <c r="T709" s="31" t="s">
        <v>386</v>
      </c>
      <c r="U709" s="2" t="s">
        <v>13</v>
      </c>
      <c r="V709" s="14">
        <f t="shared" si="37"/>
        <v>0.39731985592787766</v>
      </c>
      <c r="W709" s="29">
        <f t="shared" si="38"/>
        <v>0.13733141644417057</v>
      </c>
      <c r="X709" s="29">
        <f t="shared" si="39"/>
        <v>0.5514720282002741</v>
      </c>
      <c r="Y709" s="29">
        <f t="shared" si="40"/>
        <v>0.2790028929270532</v>
      </c>
      <c r="Z709" s="6">
        <v>13909.7</v>
      </c>
      <c r="AA709" s="6">
        <v>5526.6</v>
      </c>
      <c r="AB709" s="6">
        <v>4382.1</v>
      </c>
      <c r="AC709" s="6">
        <v>601.8</v>
      </c>
      <c r="AD709" s="6">
        <v>1531.9</v>
      </c>
      <c r="AE709" s="6">
        <v>844.8</v>
      </c>
      <c r="AF709" s="6">
        <v>5772.7</v>
      </c>
      <c r="AG709" s="6">
        <v>1610.6</v>
      </c>
      <c r="AH709" s="6">
        <v>2445.7</v>
      </c>
      <c r="AI709" s="6">
        <f t="shared" si="41"/>
        <v>1589.426340107127</v>
      </c>
      <c r="AJ709" s="6">
        <f t="shared" si="42"/>
        <v>407.5642965204237</v>
      </c>
      <c r="AK709" s="6">
        <f t="shared" si="43"/>
        <v>194.357443676657</v>
      </c>
      <c r="AL709" s="6">
        <f t="shared" si="44"/>
        <v>603.7780594512818</v>
      </c>
      <c r="AM709" s="6">
        <v>12042.2637407111</v>
      </c>
      <c r="AN709" s="6">
        <v>8878.31526234798</v>
      </c>
      <c r="AO709" s="6">
        <v>16213.9867875186</v>
      </c>
      <c r="AP709" s="2" t="s">
        <v>14</v>
      </c>
      <c r="AQ709" s="2" t="s">
        <v>14</v>
      </c>
      <c r="AR709" s="2" t="s">
        <v>14</v>
      </c>
      <c r="AS709" s="2">
        <v>2012</v>
      </c>
      <c r="AT709" s="2">
        <v>2015</v>
      </c>
    </row>
    <row r="710" spans="1:46" ht="12.75">
      <c r="A710" s="2">
        <v>13294</v>
      </c>
      <c r="B710" s="2"/>
      <c r="C710" s="48" t="s">
        <v>815</v>
      </c>
      <c r="D710" s="4" t="s">
        <v>265</v>
      </c>
      <c r="E710" s="5" t="s">
        <v>358</v>
      </c>
      <c r="F710" s="2" t="s">
        <v>793</v>
      </c>
      <c r="G710" s="2">
        <v>56</v>
      </c>
      <c r="H710" s="2">
        <v>60</v>
      </c>
      <c r="I710" s="2">
        <v>57</v>
      </c>
      <c r="J710" s="2">
        <v>61</v>
      </c>
      <c r="K710" s="2">
        <v>57</v>
      </c>
      <c r="L710" s="2">
        <v>61</v>
      </c>
      <c r="M710" s="46">
        <v>-118.041583</v>
      </c>
      <c r="N710" s="46">
        <v>33.588467</v>
      </c>
      <c r="O710" s="2">
        <v>-50</v>
      </c>
      <c r="P710" s="2" t="s">
        <v>263</v>
      </c>
      <c r="Q710" s="2" t="s">
        <v>375</v>
      </c>
      <c r="R710" s="5">
        <v>2129</v>
      </c>
      <c r="S710" s="2" t="str">
        <f t="shared" si="45"/>
        <v>OC50-VC6-S1-56-60 cm-2129</v>
      </c>
      <c r="T710" s="31" t="s">
        <v>386</v>
      </c>
      <c r="U710" s="2" t="s">
        <v>13</v>
      </c>
      <c r="V710" s="14">
        <f t="shared" si="37"/>
        <v>0.33695034162418447</v>
      </c>
      <c r="W710" s="29">
        <f t="shared" si="38"/>
        <v>0.09897820686829369</v>
      </c>
      <c r="X710" s="29">
        <f t="shared" si="39"/>
        <v>0.46735846177323365</v>
      </c>
      <c r="Y710" s="29">
        <f t="shared" si="40"/>
        <v>0.20952469537717422</v>
      </c>
      <c r="Z710" s="6">
        <v>31130.7</v>
      </c>
      <c r="AA710" s="6">
        <v>10489.5</v>
      </c>
      <c r="AB710" s="6">
        <v>7809.8</v>
      </c>
      <c r="AC710" s="6">
        <v>773</v>
      </c>
      <c r="AD710" s="6">
        <v>3276.5</v>
      </c>
      <c r="AE710" s="6">
        <v>1531.3</v>
      </c>
      <c r="AF710" s="6">
        <v>10751</v>
      </c>
      <c r="AG710" s="6">
        <v>2252.6</v>
      </c>
      <c r="AH710" s="6">
        <v>2471.6</v>
      </c>
      <c r="AI710" s="6">
        <f t="shared" si="41"/>
        <v>3367.875060689432</v>
      </c>
      <c r="AJ710" s="6">
        <f t="shared" si="42"/>
        <v>694.5136753519987</v>
      </c>
      <c r="AK710" s="6">
        <f t="shared" si="43"/>
        <v>389.04353455251663</v>
      </c>
      <c r="AL710" s="6">
        <f t="shared" si="44"/>
        <v>1052.2414630199062</v>
      </c>
      <c r="AM710" s="6">
        <v>6915.2120059472</v>
      </c>
      <c r="AN710" s="6">
        <v>5392.35274662206</v>
      </c>
      <c r="AO710" s="6">
        <v>8874.69593975435</v>
      </c>
      <c r="AP710" s="2" t="s">
        <v>14</v>
      </c>
      <c r="AQ710" s="2" t="s">
        <v>14</v>
      </c>
      <c r="AR710" s="2" t="s">
        <v>14</v>
      </c>
      <c r="AS710" s="2">
        <v>2012</v>
      </c>
      <c r="AT710" s="2">
        <v>2015</v>
      </c>
    </row>
    <row r="711" spans="1:46" ht="12.75">
      <c r="A711" s="2">
        <v>13295</v>
      </c>
      <c r="B711" s="2"/>
      <c r="C711" s="48" t="s">
        <v>815</v>
      </c>
      <c r="D711" s="4" t="s">
        <v>265</v>
      </c>
      <c r="E711" s="5" t="s">
        <v>358</v>
      </c>
      <c r="F711" s="2" t="s">
        <v>793</v>
      </c>
      <c r="G711" s="2">
        <v>56</v>
      </c>
      <c r="H711" s="2">
        <v>60</v>
      </c>
      <c r="I711" s="2">
        <v>57</v>
      </c>
      <c r="J711" s="2">
        <v>61</v>
      </c>
      <c r="K711" s="2">
        <v>57</v>
      </c>
      <c r="L711" s="2">
        <v>61</v>
      </c>
      <c r="M711" s="46">
        <v>-118.041583</v>
      </c>
      <c r="N711" s="46">
        <v>33.588467</v>
      </c>
      <c r="O711" s="2">
        <v>-50</v>
      </c>
      <c r="P711" s="2" t="s">
        <v>263</v>
      </c>
      <c r="Q711" s="2" t="s">
        <v>375</v>
      </c>
      <c r="R711" s="5">
        <v>2130</v>
      </c>
      <c r="S711" s="2" t="str">
        <f t="shared" si="45"/>
        <v>OC50-VC6-S1-56-60 cm-2130</v>
      </c>
      <c r="T711" s="31" t="s">
        <v>386</v>
      </c>
      <c r="U711" s="2" t="s">
        <v>13</v>
      </c>
      <c r="V711" s="14">
        <f t="shared" si="37"/>
        <v>0.3692713484998352</v>
      </c>
      <c r="W711" s="29">
        <f t="shared" si="38"/>
        <v>0.12862296305510637</v>
      </c>
      <c r="X711" s="29">
        <f t="shared" si="39"/>
        <v>0.35041034568515295</v>
      </c>
      <c r="Y711" s="29">
        <f t="shared" si="40"/>
        <v>0.21664226031527262</v>
      </c>
      <c r="Z711" s="6">
        <v>1819.8</v>
      </c>
      <c r="AA711" s="6">
        <v>672</v>
      </c>
      <c r="AB711" s="6">
        <v>803.9</v>
      </c>
      <c r="AC711" s="6">
        <v>103.4</v>
      </c>
      <c r="AD711" s="6">
        <v>402.1</v>
      </c>
      <c r="AE711" s="6">
        <v>140.9</v>
      </c>
      <c r="AF711" s="6">
        <v>1160.9</v>
      </c>
      <c r="AG711" s="6">
        <v>251.5</v>
      </c>
      <c r="AH711" s="6">
        <v>1586.7</v>
      </c>
      <c r="AI711" s="6">
        <f t="shared" si="41"/>
        <v>314.08583853280396</v>
      </c>
      <c r="AJ711" s="6">
        <f t="shared" si="42"/>
        <v>114.36314363143632</v>
      </c>
      <c r="AK711" s="6">
        <f t="shared" si="43"/>
        <v>68.44394025335602</v>
      </c>
      <c r="AL711" s="6">
        <f t="shared" si="44"/>
        <v>178.02987332198904</v>
      </c>
      <c r="AM711" s="6">
        <v>9404.06903215729</v>
      </c>
      <c r="AN711" s="6">
        <v>7144.9382219126</v>
      </c>
      <c r="AO711" s="6">
        <v>12269.9721493971</v>
      </c>
      <c r="AP711" s="2" t="s">
        <v>14</v>
      </c>
      <c r="AQ711" s="2" t="s">
        <v>14</v>
      </c>
      <c r="AR711" s="2" t="s">
        <v>14</v>
      </c>
      <c r="AS711" s="2">
        <v>2012</v>
      </c>
      <c r="AT711" s="2">
        <v>2015</v>
      </c>
    </row>
    <row r="712" spans="1:46" ht="12.75">
      <c r="A712" s="2">
        <v>13296</v>
      </c>
      <c r="B712" s="2"/>
      <c r="C712" s="48" t="s">
        <v>815</v>
      </c>
      <c r="D712" s="4" t="s">
        <v>265</v>
      </c>
      <c r="E712" s="5" t="s">
        <v>358</v>
      </c>
      <c r="F712" s="2" t="s">
        <v>793</v>
      </c>
      <c r="G712" s="2">
        <v>56</v>
      </c>
      <c r="H712" s="2">
        <v>60</v>
      </c>
      <c r="I712" s="2">
        <v>57</v>
      </c>
      <c r="J712" s="2">
        <v>61</v>
      </c>
      <c r="K712" s="2">
        <v>57</v>
      </c>
      <c r="L712" s="2">
        <v>61</v>
      </c>
      <c r="M712" s="46">
        <v>-118.041583</v>
      </c>
      <c r="N712" s="46">
        <v>33.588467</v>
      </c>
      <c r="O712" s="2">
        <v>-50</v>
      </c>
      <c r="P712" s="2" t="s">
        <v>263</v>
      </c>
      <c r="Q712" s="2" t="s">
        <v>375</v>
      </c>
      <c r="R712" s="5">
        <v>2131</v>
      </c>
      <c r="S712" s="2" t="str">
        <f t="shared" si="45"/>
        <v>OC50-VC6-S1-56-60 cm-2131</v>
      </c>
      <c r="T712" s="31" t="s">
        <v>386</v>
      </c>
      <c r="U712" s="2" t="s">
        <v>13</v>
      </c>
      <c r="V712" s="14">
        <f t="shared" si="37"/>
        <v>0.37541543574593794</v>
      </c>
      <c r="W712" s="29">
        <f t="shared" si="38"/>
        <v>0.1169501882478169</v>
      </c>
      <c r="X712" s="29">
        <f t="shared" si="39"/>
        <v>0.5287968846075015</v>
      </c>
      <c r="Y712" s="29">
        <f t="shared" si="40"/>
        <v>0.2599201379168079</v>
      </c>
      <c r="Z712" s="6">
        <v>17331.2</v>
      </c>
      <c r="AA712" s="6">
        <v>6506.4</v>
      </c>
      <c r="AB712" s="6">
        <v>5073.1</v>
      </c>
      <c r="AC712" s="6">
        <v>593.3</v>
      </c>
      <c r="AD712" s="6">
        <v>1951.6</v>
      </c>
      <c r="AE712" s="6">
        <v>1032</v>
      </c>
      <c r="AF712" s="6">
        <v>6786.7</v>
      </c>
      <c r="AG712" s="6">
        <v>1764</v>
      </c>
      <c r="AH712" s="6">
        <v>1936.3</v>
      </c>
      <c r="AI712" s="6">
        <f t="shared" si="41"/>
        <v>2462.180447244745</v>
      </c>
      <c r="AJ712" s="6">
        <f t="shared" si="42"/>
        <v>585.2812064246243</v>
      </c>
      <c r="AK712" s="6">
        <f t="shared" si="43"/>
        <v>308.1753860455508</v>
      </c>
      <c r="AL712" s="6">
        <f t="shared" si="44"/>
        <v>883.1999173681766</v>
      </c>
      <c r="AM712" s="6">
        <v>9940.01395824796</v>
      </c>
      <c r="AN712" s="6">
        <v>7501.91250950614</v>
      </c>
      <c r="AO712" s="6">
        <v>13047.8489818432</v>
      </c>
      <c r="AP712" s="2" t="s">
        <v>14</v>
      </c>
      <c r="AQ712" s="2" t="s">
        <v>14</v>
      </c>
      <c r="AR712" s="2" t="s">
        <v>14</v>
      </c>
      <c r="AS712" s="2">
        <v>2012</v>
      </c>
      <c r="AT712" s="2">
        <v>2015</v>
      </c>
    </row>
    <row r="713" spans="1:46" ht="12.75">
      <c r="A713" s="2">
        <v>13297</v>
      </c>
      <c r="B713" s="2"/>
      <c r="C713" s="48" t="s">
        <v>815</v>
      </c>
      <c r="D713" s="4" t="s">
        <v>265</v>
      </c>
      <c r="E713" s="5" t="s">
        <v>358</v>
      </c>
      <c r="F713" s="2" t="s">
        <v>793</v>
      </c>
      <c r="G713" s="2">
        <v>56</v>
      </c>
      <c r="H713" s="2">
        <v>60</v>
      </c>
      <c r="I713" s="2">
        <v>57</v>
      </c>
      <c r="J713" s="2">
        <v>61</v>
      </c>
      <c r="K713" s="2">
        <v>57</v>
      </c>
      <c r="L713" s="2">
        <v>61</v>
      </c>
      <c r="M713" s="46">
        <v>-118.041583</v>
      </c>
      <c r="N713" s="46">
        <v>33.588467</v>
      </c>
      <c r="O713" s="2">
        <v>-50</v>
      </c>
      <c r="P713" s="2" t="s">
        <v>263</v>
      </c>
      <c r="Q713" s="2" t="s">
        <v>375</v>
      </c>
      <c r="R713" s="5">
        <v>2132</v>
      </c>
      <c r="S713" s="2" t="str">
        <f t="shared" si="45"/>
        <v>OC50-VC6-S1-56-60 cm-2132</v>
      </c>
      <c r="T713" s="31" t="s">
        <v>386</v>
      </c>
      <c r="U713" s="2" t="s">
        <v>13</v>
      </c>
      <c r="V713" s="14">
        <f t="shared" si="37"/>
        <v>0.34330118223324163</v>
      </c>
      <c r="W713" s="29">
        <f t="shared" si="38"/>
        <v>0.11197874593857145</v>
      </c>
      <c r="X713" s="29">
        <f t="shared" si="39"/>
        <v>0.4977526147463048</v>
      </c>
      <c r="Y713" s="29">
        <f t="shared" si="40"/>
        <v>0.22604180899029924</v>
      </c>
      <c r="Z713" s="6">
        <v>19843.8</v>
      </c>
      <c r="AA713" s="6">
        <v>6812.4</v>
      </c>
      <c r="AB713" s="6">
        <v>5570.7</v>
      </c>
      <c r="AC713" s="6">
        <v>623.8</v>
      </c>
      <c r="AD713" s="6">
        <v>2313.8</v>
      </c>
      <c r="AE713" s="6">
        <v>1151.7</v>
      </c>
      <c r="AF713" s="6">
        <v>7319</v>
      </c>
      <c r="AG713" s="6">
        <v>1654.4</v>
      </c>
      <c r="AH713" s="6">
        <v>2084.6</v>
      </c>
      <c r="AI713" s="6">
        <f t="shared" si="41"/>
        <v>2557.440276312002</v>
      </c>
      <c r="AJ713" s="6">
        <f t="shared" si="42"/>
        <v>594.3106591192555</v>
      </c>
      <c r="AK713" s="6">
        <f t="shared" si="43"/>
        <v>332.4858486040488</v>
      </c>
      <c r="AL713" s="6">
        <f t="shared" si="44"/>
        <v>860.9229588410246</v>
      </c>
      <c r="AM713" s="6">
        <v>7334.41327668314</v>
      </c>
      <c r="AN713" s="6">
        <v>5694.56946596038</v>
      </c>
      <c r="AO713" s="6">
        <v>9412.58157536504</v>
      </c>
      <c r="AP713" s="2" t="s">
        <v>14</v>
      </c>
      <c r="AQ713" s="2" t="s">
        <v>14</v>
      </c>
      <c r="AR713" s="2" t="s">
        <v>14</v>
      </c>
      <c r="AS713" s="2">
        <v>2012</v>
      </c>
      <c r="AT713" s="2">
        <v>2015</v>
      </c>
    </row>
    <row r="714" spans="1:46" ht="12.75">
      <c r="A714" s="2">
        <v>13298</v>
      </c>
      <c r="B714" s="2"/>
      <c r="C714" s="48" t="s">
        <v>815</v>
      </c>
      <c r="D714" s="4" t="s">
        <v>265</v>
      </c>
      <c r="E714" s="5" t="s">
        <v>358</v>
      </c>
      <c r="F714" s="2" t="s">
        <v>793</v>
      </c>
      <c r="G714" s="2">
        <v>56</v>
      </c>
      <c r="H714" s="2">
        <v>60</v>
      </c>
      <c r="I714" s="2">
        <v>57</v>
      </c>
      <c r="J714" s="2">
        <v>61</v>
      </c>
      <c r="K714" s="2">
        <v>57</v>
      </c>
      <c r="L714" s="2">
        <v>61</v>
      </c>
      <c r="M714" s="46">
        <v>-118.041583</v>
      </c>
      <c r="N714" s="46">
        <v>33.588467</v>
      </c>
      <c r="O714" s="2">
        <v>-50</v>
      </c>
      <c r="P714" s="2" t="s">
        <v>263</v>
      </c>
      <c r="Q714" s="2" t="s">
        <v>375</v>
      </c>
      <c r="R714" s="5">
        <v>2133</v>
      </c>
      <c r="S714" s="2" t="str">
        <f t="shared" si="45"/>
        <v>OC50-VC6-S1-56-60 cm-2133</v>
      </c>
      <c r="T714" s="31" t="s">
        <v>386</v>
      </c>
      <c r="U714" s="2" t="s">
        <v>13</v>
      </c>
      <c r="V714" s="14">
        <f t="shared" si="37"/>
        <v>0.3135226791013141</v>
      </c>
      <c r="W714" s="29">
        <f t="shared" si="38"/>
        <v>0.10683678382282139</v>
      </c>
      <c r="X714" s="29">
        <f t="shared" si="39"/>
        <v>0.4269496544916091</v>
      </c>
      <c r="Y714" s="29">
        <f t="shared" si="40"/>
        <v>0.20287571400433327</v>
      </c>
      <c r="Z714" s="6">
        <v>5897.5</v>
      </c>
      <c r="AA714" s="6">
        <v>1849</v>
      </c>
      <c r="AB714" s="6">
        <v>2077</v>
      </c>
      <c r="AC714" s="6">
        <v>221.9</v>
      </c>
      <c r="AD714" s="6">
        <v>810.4</v>
      </c>
      <c r="AE714" s="6">
        <v>346</v>
      </c>
      <c r="AF714" s="6">
        <v>2538.5</v>
      </c>
      <c r="AG714" s="6">
        <v>515</v>
      </c>
      <c r="AH714" s="6">
        <v>2287.5</v>
      </c>
      <c r="AI714" s="6">
        <f t="shared" si="41"/>
        <v>677.2896174863388</v>
      </c>
      <c r="AJ714" s="6">
        <f t="shared" si="42"/>
        <v>200.99672131147543</v>
      </c>
      <c r="AK714" s="6">
        <f t="shared" si="43"/>
        <v>101.10601092896177</v>
      </c>
      <c r="AL714" s="6">
        <f t="shared" si="44"/>
        <v>266.9726775956284</v>
      </c>
      <c r="AM714" s="6">
        <v>5464.68652781602</v>
      </c>
      <c r="AN714" s="6">
        <v>4339.81497488299</v>
      </c>
      <c r="AO714" s="6">
        <v>6918.82858313924</v>
      </c>
      <c r="AP714" s="2" t="s">
        <v>14</v>
      </c>
      <c r="AQ714" s="2" t="s">
        <v>14</v>
      </c>
      <c r="AR714" s="2" t="s">
        <v>14</v>
      </c>
      <c r="AS714" s="2">
        <v>2012</v>
      </c>
      <c r="AT714" s="2">
        <v>2015</v>
      </c>
    </row>
    <row r="715" spans="1:46" ht="12.75">
      <c r="A715" s="2">
        <v>13299</v>
      </c>
      <c r="B715" s="2"/>
      <c r="C715" s="48" t="s">
        <v>815</v>
      </c>
      <c r="D715" s="4" t="s">
        <v>265</v>
      </c>
      <c r="E715" s="5" t="s">
        <v>358</v>
      </c>
      <c r="F715" s="2" t="s">
        <v>793</v>
      </c>
      <c r="G715" s="2">
        <v>56</v>
      </c>
      <c r="H715" s="2">
        <v>60</v>
      </c>
      <c r="I715" s="2">
        <v>57</v>
      </c>
      <c r="J715" s="2">
        <v>61</v>
      </c>
      <c r="K715" s="2">
        <v>57</v>
      </c>
      <c r="L715" s="2">
        <v>61</v>
      </c>
      <c r="M715" s="46">
        <v>-118.041583</v>
      </c>
      <c r="N715" s="46">
        <v>33.588467</v>
      </c>
      <c r="O715" s="2">
        <v>-50</v>
      </c>
      <c r="P715" s="2" t="s">
        <v>263</v>
      </c>
      <c r="Q715" s="2" t="s">
        <v>375</v>
      </c>
      <c r="R715" s="5">
        <v>2134</v>
      </c>
      <c r="S715" s="2" t="str">
        <f t="shared" si="45"/>
        <v>OC50-VC6-S1-56-60 cm-2134</v>
      </c>
      <c r="T715" s="31" t="s">
        <v>386</v>
      </c>
      <c r="U715" s="2" t="s">
        <v>13</v>
      </c>
      <c r="V715" s="14">
        <f t="shared" si="37"/>
        <v>0.3455460887189743</v>
      </c>
      <c r="W715" s="29">
        <f t="shared" si="38"/>
        <v>0.11767235201375949</v>
      </c>
      <c r="X715" s="29">
        <f t="shared" si="39"/>
        <v>0.4525587828492393</v>
      </c>
      <c r="Y715" s="29">
        <f t="shared" si="40"/>
        <v>0.23452942070852972</v>
      </c>
      <c r="Z715" s="6">
        <v>18649.9</v>
      </c>
      <c r="AA715" s="6">
        <v>6444.4</v>
      </c>
      <c r="AB715" s="6">
        <v>6279.3</v>
      </c>
      <c r="AC715" s="6">
        <v>738.9</v>
      </c>
      <c r="AD715" s="6">
        <v>2530.5</v>
      </c>
      <c r="AE715" s="6">
        <v>1145.2</v>
      </c>
      <c r="AF715" s="6">
        <v>7892.4</v>
      </c>
      <c r="AG715" s="6">
        <v>1851</v>
      </c>
      <c r="AH715" s="6">
        <v>3126.5</v>
      </c>
      <c r="AI715" s="6">
        <f t="shared" si="41"/>
        <v>1605.2646729569808</v>
      </c>
      <c r="AJ715" s="6">
        <f t="shared" si="42"/>
        <v>448.94930433391966</v>
      </c>
      <c r="AK715" s="6">
        <f t="shared" si="43"/>
        <v>235.1319366703982</v>
      </c>
      <c r="AL715" s="6">
        <f t="shared" si="44"/>
        <v>623.2784263553494</v>
      </c>
      <c r="AM715" s="6">
        <v>7553.52218326098</v>
      </c>
      <c r="AN715" s="6">
        <v>5862.15035559032</v>
      </c>
      <c r="AO715" s="6">
        <v>9679.33158864429</v>
      </c>
      <c r="AP715" s="2" t="s">
        <v>14</v>
      </c>
      <c r="AQ715" s="2" t="s">
        <v>14</v>
      </c>
      <c r="AR715" s="2" t="s">
        <v>14</v>
      </c>
      <c r="AS715" s="2">
        <v>2012</v>
      </c>
      <c r="AT715" s="2">
        <v>2015</v>
      </c>
    </row>
    <row r="716" spans="1:46" ht="12.75">
      <c r="A716" s="2">
        <v>13300</v>
      </c>
      <c r="B716" s="2"/>
      <c r="C716" s="48" t="s">
        <v>815</v>
      </c>
      <c r="D716" s="4" t="s">
        <v>265</v>
      </c>
      <c r="E716" s="5" t="s">
        <v>358</v>
      </c>
      <c r="F716" s="2" t="s">
        <v>793</v>
      </c>
      <c r="G716" s="2">
        <v>56</v>
      </c>
      <c r="H716" s="2">
        <v>60</v>
      </c>
      <c r="I716" s="2">
        <v>57</v>
      </c>
      <c r="J716" s="2">
        <v>61</v>
      </c>
      <c r="K716" s="2">
        <v>57</v>
      </c>
      <c r="L716" s="2">
        <v>61</v>
      </c>
      <c r="M716" s="46">
        <v>-118.041583</v>
      </c>
      <c r="N716" s="46">
        <v>33.588467</v>
      </c>
      <c r="O716" s="2">
        <v>-50</v>
      </c>
      <c r="P716" s="2" t="s">
        <v>263</v>
      </c>
      <c r="Q716" s="2" t="s">
        <v>375</v>
      </c>
      <c r="R716" s="5">
        <v>2135</v>
      </c>
      <c r="S716" s="2" t="str">
        <f t="shared" si="45"/>
        <v>OC50-VC6-S1-56-60 cm-2135</v>
      </c>
      <c r="T716" s="31" t="s">
        <v>386</v>
      </c>
      <c r="U716" s="2" t="s">
        <v>13</v>
      </c>
      <c r="V716" s="14">
        <f t="shared" si="37"/>
        <v>0.37506681112314916</v>
      </c>
      <c r="W716" s="29">
        <f t="shared" si="38"/>
        <v>0.11428901124262306</v>
      </c>
      <c r="X716" s="29">
        <f t="shared" si="39"/>
        <v>0.5071620800416703</v>
      </c>
      <c r="Y716" s="29">
        <f t="shared" si="40"/>
        <v>0.23350215812978717</v>
      </c>
      <c r="Z716" s="6">
        <v>20767.5</v>
      </c>
      <c r="AA716" s="6">
        <v>7789.2</v>
      </c>
      <c r="AB716" s="6">
        <v>6066.2</v>
      </c>
      <c r="AC716" s="6">
        <v>693.3</v>
      </c>
      <c r="AD716" s="6">
        <v>2303.8</v>
      </c>
      <c r="AE716" s="6">
        <v>1168.4</v>
      </c>
      <c r="AF716" s="6">
        <v>8016.2</v>
      </c>
      <c r="AG716" s="6">
        <v>1871.8</v>
      </c>
      <c r="AH716" s="6">
        <v>2135.6</v>
      </c>
      <c r="AI716" s="6">
        <f t="shared" si="41"/>
        <v>2674.349129050384</v>
      </c>
      <c r="AJ716" s="6">
        <f t="shared" si="42"/>
        <v>633.0305300618093</v>
      </c>
      <c r="AK716" s="6">
        <f t="shared" si="43"/>
        <v>325.1732534182432</v>
      </c>
      <c r="AL716" s="6">
        <f t="shared" si="44"/>
        <v>926.0161078853719</v>
      </c>
      <c r="AM716" s="6">
        <v>9940.01395824796</v>
      </c>
      <c r="AN716" s="6">
        <v>7501.91250950614</v>
      </c>
      <c r="AO716" s="6">
        <v>13047.8489818432</v>
      </c>
      <c r="AP716" s="2" t="s">
        <v>14</v>
      </c>
      <c r="AQ716" s="2" t="s">
        <v>14</v>
      </c>
      <c r="AR716" s="2" t="s">
        <v>14</v>
      </c>
      <c r="AS716" s="2">
        <v>2012</v>
      </c>
      <c r="AT716" s="2">
        <v>2015</v>
      </c>
    </row>
    <row r="717" spans="1:46" ht="12.75">
      <c r="A717" s="2">
        <v>13301</v>
      </c>
      <c r="B717" s="2"/>
      <c r="C717" s="48" t="s">
        <v>815</v>
      </c>
      <c r="D717" s="4" t="s">
        <v>265</v>
      </c>
      <c r="E717" s="5" t="s">
        <v>358</v>
      </c>
      <c r="F717" s="2" t="s">
        <v>793</v>
      </c>
      <c r="G717" s="2">
        <v>56</v>
      </c>
      <c r="H717" s="2">
        <v>60</v>
      </c>
      <c r="I717" s="2">
        <v>57</v>
      </c>
      <c r="J717" s="2">
        <v>61</v>
      </c>
      <c r="K717" s="2">
        <v>57</v>
      </c>
      <c r="L717" s="2">
        <v>61</v>
      </c>
      <c r="M717" s="46">
        <v>-118.041583</v>
      </c>
      <c r="N717" s="46">
        <v>33.588467</v>
      </c>
      <c r="O717" s="2">
        <v>-50</v>
      </c>
      <c r="P717" s="2" t="s">
        <v>263</v>
      </c>
      <c r="Q717" s="2" t="s">
        <v>375</v>
      </c>
      <c r="R717" s="5">
        <v>2136</v>
      </c>
      <c r="S717" s="2" t="str">
        <f t="shared" si="45"/>
        <v>OC50-VC6-S1-56-60 cm-2136</v>
      </c>
      <c r="T717" s="31" t="s">
        <v>386</v>
      </c>
      <c r="U717" s="2" t="s">
        <v>13</v>
      </c>
      <c r="V717" s="14">
        <f t="shared" si="37"/>
        <v>0.37991485098923117</v>
      </c>
      <c r="W717" s="29">
        <f t="shared" si="38"/>
        <v>0.12973390116328923</v>
      </c>
      <c r="X717" s="29">
        <f t="shared" si="39"/>
        <v>0.4982552342971088</v>
      </c>
      <c r="Y717" s="29">
        <f t="shared" si="40"/>
        <v>0.2603013208904984</v>
      </c>
      <c r="Z717" s="6">
        <v>10781.1</v>
      </c>
      <c r="AA717" s="6">
        <v>4095.9</v>
      </c>
      <c r="AB717" s="6">
        <v>3498.7</v>
      </c>
      <c r="AC717" s="6">
        <v>453.9</v>
      </c>
      <c r="AD717" s="6">
        <v>1203.6</v>
      </c>
      <c r="AE717" s="6">
        <v>599.7</v>
      </c>
      <c r="AF717" s="6">
        <v>4307.7</v>
      </c>
      <c r="AG717" s="6">
        <v>1121.3</v>
      </c>
      <c r="AH717" s="6">
        <v>2074.8</v>
      </c>
      <c r="AI717" s="6">
        <f t="shared" si="41"/>
        <v>1434.065934065934</v>
      </c>
      <c r="AJ717" s="6">
        <f t="shared" si="42"/>
        <v>381.0102178523231</v>
      </c>
      <c r="AK717" s="6">
        <f t="shared" si="43"/>
        <v>173.8288027761712</v>
      </c>
      <c r="AL717" s="6">
        <f t="shared" si="44"/>
        <v>523.327549643339</v>
      </c>
      <c r="AM717" s="6">
        <v>10396.3408079782</v>
      </c>
      <c r="AN717" s="6">
        <v>7808.32123929565</v>
      </c>
      <c r="AO717" s="6">
        <v>13723.3531530363</v>
      </c>
      <c r="AP717" s="2" t="s">
        <v>14</v>
      </c>
      <c r="AQ717" s="2" t="s">
        <v>14</v>
      </c>
      <c r="AR717" s="2" t="s">
        <v>14</v>
      </c>
      <c r="AS717" s="2">
        <v>2012</v>
      </c>
      <c r="AT717" s="2">
        <v>2015</v>
      </c>
    </row>
    <row r="718" spans="1:46" ht="12.75">
      <c r="A718" s="2">
        <v>13302</v>
      </c>
      <c r="B718" s="2"/>
      <c r="C718" s="48" t="s">
        <v>815</v>
      </c>
      <c r="D718" s="4" t="s">
        <v>265</v>
      </c>
      <c r="E718" s="5" t="s">
        <v>358</v>
      </c>
      <c r="F718" s="2" t="s">
        <v>793</v>
      </c>
      <c r="G718" s="2">
        <v>56</v>
      </c>
      <c r="H718" s="2">
        <v>60</v>
      </c>
      <c r="I718" s="2">
        <v>57</v>
      </c>
      <c r="J718" s="2">
        <v>61</v>
      </c>
      <c r="K718" s="2">
        <v>57</v>
      </c>
      <c r="L718" s="2">
        <v>61</v>
      </c>
      <c r="M718" s="46">
        <v>-118.041583</v>
      </c>
      <c r="N718" s="46">
        <v>33.588467</v>
      </c>
      <c r="O718" s="2">
        <v>-50</v>
      </c>
      <c r="P718" s="2" t="s">
        <v>263</v>
      </c>
      <c r="Q718" s="2" t="s">
        <v>375</v>
      </c>
      <c r="R718" s="5">
        <v>2137</v>
      </c>
      <c r="S718" s="2" t="str">
        <f t="shared" si="45"/>
        <v>OC50-VC6-S1-56-60 cm-2137</v>
      </c>
      <c r="T718" s="31" t="s">
        <v>386</v>
      </c>
      <c r="U718" s="2" t="s">
        <v>13</v>
      </c>
      <c r="V718" s="14">
        <f t="shared" si="37"/>
        <v>0.37031583223316744</v>
      </c>
      <c r="W718" s="29">
        <f t="shared" si="38"/>
        <v>0.1319455121306233</v>
      </c>
      <c r="X718" s="29">
        <f t="shared" si="39"/>
        <v>0.4129770992366412</v>
      </c>
      <c r="Y718" s="29">
        <f t="shared" si="40"/>
        <v>0.23504368155530947</v>
      </c>
      <c r="Z718" s="6">
        <v>7877.6</v>
      </c>
      <c r="AA718" s="6">
        <v>2917.2</v>
      </c>
      <c r="AB718" s="6">
        <v>3252.1</v>
      </c>
      <c r="AC718" s="6">
        <v>429.1</v>
      </c>
      <c r="AD718" s="6">
        <v>1310</v>
      </c>
      <c r="AE718" s="6">
        <v>541</v>
      </c>
      <c r="AF718" s="6">
        <v>4063.5</v>
      </c>
      <c r="AG718" s="6">
        <v>955.1</v>
      </c>
      <c r="AH718" s="6">
        <v>2144.6</v>
      </c>
      <c r="AI718" s="6">
        <f t="shared" si="41"/>
        <v>1006.6958873449595</v>
      </c>
      <c r="AJ718" s="6">
        <f t="shared" si="42"/>
        <v>343.2994497808449</v>
      </c>
      <c r="AK718" s="6">
        <f t="shared" si="43"/>
        <v>172.61960272311853</v>
      </c>
      <c r="AL718" s="6">
        <f t="shared" si="44"/>
        <v>468.0220087662035</v>
      </c>
      <c r="AM718" s="6">
        <v>9493.02109765475</v>
      </c>
      <c r="AN718" s="6">
        <v>7203.62944234967</v>
      </c>
      <c r="AO718" s="6">
        <v>12397.178692451</v>
      </c>
      <c r="AP718" s="2" t="s">
        <v>14</v>
      </c>
      <c r="AQ718" s="2" t="s">
        <v>14</v>
      </c>
      <c r="AR718" s="2" t="s">
        <v>14</v>
      </c>
      <c r="AS718" s="2">
        <v>2012</v>
      </c>
      <c r="AT718" s="2">
        <v>2015</v>
      </c>
    </row>
    <row r="719" spans="1:46" ht="12.75">
      <c r="A719" s="2">
        <v>13303</v>
      </c>
      <c r="B719" s="2"/>
      <c r="C719" s="48" t="s">
        <v>815</v>
      </c>
      <c r="D719" s="4" t="s">
        <v>265</v>
      </c>
      <c r="E719" s="5" t="s">
        <v>358</v>
      </c>
      <c r="F719" s="2" t="s">
        <v>793</v>
      </c>
      <c r="G719" s="2">
        <v>56</v>
      </c>
      <c r="H719" s="2">
        <v>60</v>
      </c>
      <c r="I719" s="2">
        <v>57</v>
      </c>
      <c r="J719" s="2">
        <v>61</v>
      </c>
      <c r="K719" s="2">
        <v>57</v>
      </c>
      <c r="L719" s="2">
        <v>61</v>
      </c>
      <c r="M719" s="46">
        <v>-118.041583</v>
      </c>
      <c r="N719" s="46">
        <v>33.588467</v>
      </c>
      <c r="O719" s="2">
        <v>-50</v>
      </c>
      <c r="P719" s="2" t="s">
        <v>263</v>
      </c>
      <c r="Q719" s="2" t="s">
        <v>375</v>
      </c>
      <c r="R719" s="5">
        <v>2138</v>
      </c>
      <c r="S719" s="2" t="str">
        <f t="shared" si="45"/>
        <v>OC50-VC6-S1-56-60 cm-2138</v>
      </c>
      <c r="T719" s="31" t="s">
        <v>386</v>
      </c>
      <c r="U719" s="2" t="s">
        <v>13</v>
      </c>
      <c r="V719" s="14">
        <f t="shared" si="37"/>
        <v>0.3335465656798274</v>
      </c>
      <c r="W719" s="29">
        <f t="shared" si="38"/>
        <v>0.08443141272476773</v>
      </c>
      <c r="X719" s="29">
        <f t="shared" si="39"/>
        <v>0.1861330356905578</v>
      </c>
      <c r="Y719" s="29">
        <f t="shared" si="40"/>
        <v>0.22405040175310448</v>
      </c>
      <c r="Z719" s="6">
        <v>11724.3</v>
      </c>
      <c r="AA719" s="6">
        <v>3910.6</v>
      </c>
      <c r="AB719" s="6">
        <v>5661.4</v>
      </c>
      <c r="AC719" s="6">
        <v>478</v>
      </c>
      <c r="AD719" s="6">
        <v>3762.9</v>
      </c>
      <c r="AE719" s="6">
        <v>700.4</v>
      </c>
      <c r="AF719" s="6">
        <v>5476</v>
      </c>
      <c r="AG719" s="6">
        <v>1226.9</v>
      </c>
      <c r="AH719" s="6">
        <v>2024.7</v>
      </c>
      <c r="AI719" s="6">
        <f t="shared" si="41"/>
        <v>1544.416456759026</v>
      </c>
      <c r="AJ719" s="6">
        <f t="shared" si="42"/>
        <v>606.4503383217266</v>
      </c>
      <c r="AK719" s="6">
        <f t="shared" si="43"/>
        <v>440.8850693929965</v>
      </c>
      <c r="AL719" s="6">
        <f t="shared" si="44"/>
        <v>662.1129056156467</v>
      </c>
      <c r="AM719" s="6">
        <v>6715.59930861381</v>
      </c>
      <c r="AN719" s="6">
        <v>5255.16361812579</v>
      </c>
      <c r="AO719" s="6">
        <v>8611.80571568533</v>
      </c>
      <c r="AP719" s="2" t="s">
        <v>14</v>
      </c>
      <c r="AQ719" s="2" t="s">
        <v>14</v>
      </c>
      <c r="AR719" s="2" t="s">
        <v>14</v>
      </c>
      <c r="AS719" s="2">
        <v>2012</v>
      </c>
      <c r="AT719" s="2">
        <v>2015</v>
      </c>
    </row>
    <row r="720" spans="1:46" ht="12.75">
      <c r="A720" s="2">
        <v>13304</v>
      </c>
      <c r="B720" s="2"/>
      <c r="C720" s="48" t="s">
        <v>815</v>
      </c>
      <c r="D720" s="4" t="s">
        <v>265</v>
      </c>
      <c r="E720" s="5" t="s">
        <v>358</v>
      </c>
      <c r="F720" s="2" t="s">
        <v>793</v>
      </c>
      <c r="G720" s="2">
        <v>56</v>
      </c>
      <c r="H720" s="2">
        <v>60</v>
      </c>
      <c r="I720" s="2">
        <v>57</v>
      </c>
      <c r="J720" s="2">
        <v>61</v>
      </c>
      <c r="K720" s="2">
        <v>57</v>
      </c>
      <c r="L720" s="2">
        <v>61</v>
      </c>
      <c r="M720" s="46">
        <v>-118.041583</v>
      </c>
      <c r="N720" s="46">
        <v>33.588467</v>
      </c>
      <c r="O720" s="2">
        <v>-50</v>
      </c>
      <c r="P720" s="2" t="s">
        <v>263</v>
      </c>
      <c r="Q720" s="2" t="s">
        <v>375</v>
      </c>
      <c r="R720" s="5">
        <v>2139</v>
      </c>
      <c r="S720" s="2" t="str">
        <f t="shared" si="45"/>
        <v>OC50-VC6-S1-56-60 cm-2139</v>
      </c>
      <c r="T720" s="31" t="s">
        <v>386</v>
      </c>
      <c r="U720" s="2" t="s">
        <v>13</v>
      </c>
      <c r="V720" s="14">
        <f t="shared" si="37"/>
        <v>0.3496447288042954</v>
      </c>
      <c r="W720" s="29">
        <f t="shared" si="38"/>
        <v>0.09608968370479114</v>
      </c>
      <c r="X720" s="29">
        <f t="shared" si="39"/>
        <v>0.4485973050585377</v>
      </c>
      <c r="Y720" s="29">
        <f t="shared" si="40"/>
        <v>0.19652630810771363</v>
      </c>
      <c r="Z720" s="6">
        <v>18661.8</v>
      </c>
      <c r="AA720" s="6">
        <v>6525</v>
      </c>
      <c r="AB720" s="6">
        <v>5245.1</v>
      </c>
      <c r="AC720" s="6">
        <v>504</v>
      </c>
      <c r="AD720" s="6">
        <v>2263.5</v>
      </c>
      <c r="AE720" s="6">
        <v>1015.4</v>
      </c>
      <c r="AF720" s="6">
        <v>6851.5</v>
      </c>
      <c r="AG720" s="6">
        <v>1346.5</v>
      </c>
      <c r="AH720" s="6">
        <v>2032.9</v>
      </c>
      <c r="AI720" s="6">
        <f t="shared" si="41"/>
        <v>2477.918244871858</v>
      </c>
      <c r="AJ720" s="6">
        <f t="shared" si="42"/>
        <v>565.605784839392</v>
      </c>
      <c r="AK720" s="6">
        <f t="shared" si="43"/>
        <v>322.5835014019381</v>
      </c>
      <c r="AL720" s="6">
        <f t="shared" si="44"/>
        <v>806.53253972158</v>
      </c>
      <c r="AM720" s="6">
        <v>7851.00965267338</v>
      </c>
      <c r="AN720" s="6">
        <v>6087.61827133809</v>
      </c>
      <c r="AO720" s="6">
        <v>10066.7414588798</v>
      </c>
      <c r="AP720" s="2" t="s">
        <v>14</v>
      </c>
      <c r="AQ720" s="2" t="s">
        <v>14</v>
      </c>
      <c r="AR720" s="2" t="s">
        <v>14</v>
      </c>
      <c r="AS720" s="2">
        <v>2012</v>
      </c>
      <c r="AT720" s="2">
        <v>2015</v>
      </c>
    </row>
    <row r="721" spans="1:46" ht="12.75">
      <c r="A721" s="2">
        <v>13305</v>
      </c>
      <c r="B721" s="2"/>
      <c r="C721" s="48" t="s">
        <v>815</v>
      </c>
      <c r="D721" s="4" t="s">
        <v>265</v>
      </c>
      <c r="E721" s="5" t="s">
        <v>358</v>
      </c>
      <c r="F721" s="2" t="s">
        <v>793</v>
      </c>
      <c r="G721" s="2">
        <v>56</v>
      </c>
      <c r="H721" s="2">
        <v>60</v>
      </c>
      <c r="I721" s="2">
        <v>57</v>
      </c>
      <c r="J721" s="2">
        <v>61</v>
      </c>
      <c r="K721" s="2">
        <v>57</v>
      </c>
      <c r="L721" s="2">
        <v>61</v>
      </c>
      <c r="M721" s="46">
        <v>-118.041583</v>
      </c>
      <c r="N721" s="46">
        <v>33.588467</v>
      </c>
      <c r="O721" s="2">
        <v>-50</v>
      </c>
      <c r="P721" s="2" t="s">
        <v>263</v>
      </c>
      <c r="Q721" s="2" t="s">
        <v>375</v>
      </c>
      <c r="R721" s="5">
        <v>2140</v>
      </c>
      <c r="S721" s="2" t="str">
        <f t="shared" si="45"/>
        <v>OC50-VC6-S1-56-60 cm-2140</v>
      </c>
      <c r="T721" s="31" t="s">
        <v>386</v>
      </c>
      <c r="U721" s="2" t="s">
        <v>13</v>
      </c>
      <c r="V721" s="14">
        <f t="shared" si="37"/>
        <v>0.35203565783290375</v>
      </c>
      <c r="W721" s="29">
        <f t="shared" si="38"/>
        <v>0.11147271359333719</v>
      </c>
      <c r="X721" s="29">
        <f t="shared" si="39"/>
        <v>0.5370752933936971</v>
      </c>
      <c r="Y721" s="29">
        <f t="shared" si="40"/>
        <v>0.23902105220786543</v>
      </c>
      <c r="Z721" s="6">
        <v>21066.9</v>
      </c>
      <c r="AA721" s="6">
        <v>7416.3</v>
      </c>
      <c r="AB721" s="6">
        <v>5715.3</v>
      </c>
      <c r="AC721" s="6">
        <v>637.1</v>
      </c>
      <c r="AD721" s="6">
        <v>2275.1</v>
      </c>
      <c r="AE721" s="6">
        <v>1221.9</v>
      </c>
      <c r="AF721" s="6">
        <v>7452.9</v>
      </c>
      <c r="AG721" s="6">
        <v>1781.4</v>
      </c>
      <c r="AH721" s="6">
        <v>2412.3</v>
      </c>
      <c r="AI721" s="6">
        <f t="shared" si="41"/>
        <v>2361.4973262032086</v>
      </c>
      <c r="AJ721" s="6">
        <f t="shared" si="42"/>
        <v>526.6674957509431</v>
      </c>
      <c r="AK721" s="6">
        <f t="shared" si="43"/>
        <v>289.93077146291915</v>
      </c>
      <c r="AL721" s="6">
        <f t="shared" si="44"/>
        <v>765.601293371471</v>
      </c>
      <c r="AM721" s="6">
        <v>8001.43895448017</v>
      </c>
      <c r="AN721" s="6">
        <v>6193.83232985449</v>
      </c>
      <c r="AO721" s="6">
        <v>10302.4180212468</v>
      </c>
      <c r="AP721" s="2" t="s">
        <v>14</v>
      </c>
      <c r="AQ721" s="2" t="s">
        <v>14</v>
      </c>
      <c r="AR721" s="2" t="s">
        <v>14</v>
      </c>
      <c r="AS721" s="2">
        <v>2012</v>
      </c>
      <c r="AT721" s="2">
        <v>2015</v>
      </c>
    </row>
    <row r="722" spans="1:46" ht="12.75">
      <c r="A722" s="2">
        <v>13306</v>
      </c>
      <c r="B722" s="2"/>
      <c r="C722" s="48" t="s">
        <v>815</v>
      </c>
      <c r="D722" s="4" t="s">
        <v>265</v>
      </c>
      <c r="E722" s="5" t="s">
        <v>358</v>
      </c>
      <c r="F722" s="2" t="s">
        <v>793</v>
      </c>
      <c r="G722" s="2">
        <v>56</v>
      </c>
      <c r="H722" s="2">
        <v>60</v>
      </c>
      <c r="I722" s="2">
        <v>57</v>
      </c>
      <c r="J722" s="2">
        <v>61</v>
      </c>
      <c r="K722" s="2">
        <v>57</v>
      </c>
      <c r="L722" s="2">
        <v>61</v>
      </c>
      <c r="M722" s="46">
        <v>-118.041583</v>
      </c>
      <c r="N722" s="46">
        <v>33.588467</v>
      </c>
      <c r="O722" s="2">
        <v>-50</v>
      </c>
      <c r="P722" s="2" t="s">
        <v>263</v>
      </c>
      <c r="Q722" s="2" t="s">
        <v>375</v>
      </c>
      <c r="R722" s="5">
        <v>2141</v>
      </c>
      <c r="S722" s="2" t="str">
        <f t="shared" si="45"/>
        <v>OC50-VC6-S1-56-60 cm-2141</v>
      </c>
      <c r="T722" s="31" t="s">
        <v>386</v>
      </c>
      <c r="U722" s="2" t="s">
        <v>13</v>
      </c>
      <c r="V722" s="14">
        <f aca="true" t="shared" si="46" ref="V722:V785">(AA722/Z722)</f>
        <v>0.340006152336525</v>
      </c>
      <c r="W722" s="29">
        <f aca="true" t="shared" si="47" ref="W722:W785">(AC722/AB722)</f>
        <v>0.10272082303813199</v>
      </c>
      <c r="X722" s="29">
        <f aca="true" t="shared" si="48" ref="X722:X785">(AE722/AD722)</f>
        <v>0.48245699606542447</v>
      </c>
      <c r="Y722" s="29">
        <f aca="true" t="shared" si="49" ref="Y722:Y785">(AG722/AF722)</f>
        <v>0.2168600483827614</v>
      </c>
      <c r="Z722" s="6">
        <v>25681.3</v>
      </c>
      <c r="AA722" s="6">
        <v>8731.8</v>
      </c>
      <c r="AB722" s="6">
        <v>6920.7</v>
      </c>
      <c r="AC722" s="6">
        <v>710.9</v>
      </c>
      <c r="AD722" s="6">
        <v>3075.3</v>
      </c>
      <c r="AE722" s="6">
        <v>1483.7</v>
      </c>
      <c r="AF722" s="6">
        <v>8928.8</v>
      </c>
      <c r="AG722" s="6">
        <v>1936.3</v>
      </c>
      <c r="AH722" s="6">
        <v>2206.9</v>
      </c>
      <c r="AI722" s="6">
        <f aca="true" t="shared" si="50" ref="AI722:AI785">((AA722+Z722)/AH722)*200</f>
        <v>3118.6823145588833</v>
      </c>
      <c r="AJ722" s="6">
        <f aca="true" t="shared" si="51" ref="AJ722:AJ785">((AC722+AB722)/AH722)*200</f>
        <v>691.612669355204</v>
      </c>
      <c r="AK722" s="6">
        <f aca="true" t="shared" si="52" ref="AK722:AK785">((AE722+AD722)/AH722)*200</f>
        <v>413.1587294394852</v>
      </c>
      <c r="AL722" s="6">
        <f aca="true" t="shared" si="53" ref="AL722:AL785">((AF722+AG722)/AH722)*200</f>
        <v>984.6481489872671</v>
      </c>
      <c r="AM722" s="6">
        <v>7125.14854630955</v>
      </c>
      <c r="AN722" s="6">
        <v>5530.36319966151</v>
      </c>
      <c r="AO722" s="6">
        <v>9149.82028926945</v>
      </c>
      <c r="AP722" s="2" t="s">
        <v>14</v>
      </c>
      <c r="AQ722" s="2" t="s">
        <v>14</v>
      </c>
      <c r="AR722" s="2" t="s">
        <v>14</v>
      </c>
      <c r="AS722" s="2">
        <v>2012</v>
      </c>
      <c r="AT722" s="2">
        <v>2015</v>
      </c>
    </row>
    <row r="723" spans="1:46" ht="12.75">
      <c r="A723" s="2">
        <v>13308</v>
      </c>
      <c r="B723" s="2"/>
      <c r="C723" s="48" t="s">
        <v>815</v>
      </c>
      <c r="D723" s="4" t="s">
        <v>265</v>
      </c>
      <c r="E723" s="5" t="s">
        <v>358</v>
      </c>
      <c r="F723" s="2" t="s">
        <v>793</v>
      </c>
      <c r="G723" s="2">
        <v>56</v>
      </c>
      <c r="H723" s="2">
        <v>60</v>
      </c>
      <c r="I723" s="2">
        <v>57</v>
      </c>
      <c r="J723" s="2">
        <v>61</v>
      </c>
      <c r="K723" s="2">
        <v>57</v>
      </c>
      <c r="L723" s="2">
        <v>61</v>
      </c>
      <c r="M723" s="46">
        <v>-118.041583</v>
      </c>
      <c r="N723" s="46">
        <v>33.588467</v>
      </c>
      <c r="O723" s="2">
        <v>-50</v>
      </c>
      <c r="P723" s="2" t="s">
        <v>263</v>
      </c>
      <c r="Q723" s="2" t="s">
        <v>375</v>
      </c>
      <c r="R723" s="5">
        <v>2143</v>
      </c>
      <c r="S723" s="2" t="str">
        <f t="shared" si="45"/>
        <v>OC50-VC6-S1-56-60 cm-2143</v>
      </c>
      <c r="T723" s="31" t="s">
        <v>386</v>
      </c>
      <c r="U723" s="2" t="s">
        <v>13</v>
      </c>
      <c r="V723" s="14">
        <f t="shared" si="46"/>
        <v>0.32532032840357605</v>
      </c>
      <c r="W723" s="29">
        <f t="shared" si="47"/>
        <v>0.09391444313749768</v>
      </c>
      <c r="X723" s="29">
        <f t="shared" si="48"/>
        <v>0.46949354180829367</v>
      </c>
      <c r="Y723" s="29">
        <f t="shared" si="49"/>
        <v>0.19201680176512928</v>
      </c>
      <c r="Z723" s="6">
        <v>25200.7</v>
      </c>
      <c r="AA723" s="6">
        <v>8198.3</v>
      </c>
      <c r="AB723" s="6">
        <v>6461.2</v>
      </c>
      <c r="AC723" s="6">
        <v>606.8</v>
      </c>
      <c r="AD723" s="6">
        <v>2353.6</v>
      </c>
      <c r="AE723" s="6">
        <v>1105</v>
      </c>
      <c r="AF723" s="6">
        <v>8475.3</v>
      </c>
      <c r="AG723" s="6">
        <v>1627.4</v>
      </c>
      <c r="AH723" s="6">
        <v>2340.3</v>
      </c>
      <c r="AI723" s="6">
        <f t="shared" si="50"/>
        <v>2854.2494551980512</v>
      </c>
      <c r="AJ723" s="6">
        <f t="shared" si="51"/>
        <v>604.0251249839764</v>
      </c>
      <c r="AK723" s="6">
        <f t="shared" si="52"/>
        <v>295.56894415245904</v>
      </c>
      <c r="AL723" s="6">
        <f t="shared" si="53"/>
        <v>863.3679442806476</v>
      </c>
      <c r="AM723" s="6">
        <v>6137.0180483918</v>
      </c>
      <c r="AN723" s="6">
        <v>4844.93335458505</v>
      </c>
      <c r="AO723" s="6">
        <v>7827.88725758813</v>
      </c>
      <c r="AP723" s="2" t="s">
        <v>14</v>
      </c>
      <c r="AQ723" s="2" t="s">
        <v>14</v>
      </c>
      <c r="AR723" s="2" t="s">
        <v>14</v>
      </c>
      <c r="AS723" s="2">
        <v>2012</v>
      </c>
      <c r="AT723" s="2">
        <v>2015</v>
      </c>
    </row>
    <row r="724" spans="1:46" ht="12.75">
      <c r="A724" s="2">
        <v>13309</v>
      </c>
      <c r="B724" s="2"/>
      <c r="C724" s="48" t="s">
        <v>815</v>
      </c>
      <c r="D724" s="4" t="s">
        <v>265</v>
      </c>
      <c r="E724" s="5" t="s">
        <v>358</v>
      </c>
      <c r="F724" s="2" t="s">
        <v>793</v>
      </c>
      <c r="G724" s="2">
        <v>56</v>
      </c>
      <c r="H724" s="2">
        <v>60</v>
      </c>
      <c r="I724" s="2">
        <v>57</v>
      </c>
      <c r="J724" s="2">
        <v>61</v>
      </c>
      <c r="K724" s="2">
        <v>57</v>
      </c>
      <c r="L724" s="2">
        <v>61</v>
      </c>
      <c r="M724" s="46">
        <v>-118.041583</v>
      </c>
      <c r="N724" s="46">
        <v>33.588467</v>
      </c>
      <c r="O724" s="2">
        <v>-50</v>
      </c>
      <c r="P724" s="2" t="s">
        <v>263</v>
      </c>
      <c r="Q724" s="2" t="s">
        <v>375</v>
      </c>
      <c r="R724" s="5">
        <v>2144</v>
      </c>
      <c r="S724" s="2" t="str">
        <f t="shared" si="45"/>
        <v>OC50-VC6-S1-56-60 cm-2144</v>
      </c>
      <c r="T724" s="31" t="s">
        <v>386</v>
      </c>
      <c r="U724" s="2" t="s">
        <v>13</v>
      </c>
      <c r="V724" s="14">
        <f t="shared" si="46"/>
        <v>0.38548014785914475</v>
      </c>
      <c r="W724" s="29">
        <f t="shared" si="47"/>
        <v>0.1264627611096934</v>
      </c>
      <c r="X724" s="29">
        <f t="shared" si="48"/>
        <v>0.5510797540163036</v>
      </c>
      <c r="Y724" s="29">
        <f t="shared" si="49"/>
        <v>0.2669529652351738</v>
      </c>
      <c r="Z724" s="6">
        <v>19018.1</v>
      </c>
      <c r="AA724" s="6">
        <v>7331.1</v>
      </c>
      <c r="AB724" s="6">
        <v>5486.2</v>
      </c>
      <c r="AC724" s="6">
        <v>693.8</v>
      </c>
      <c r="AD724" s="6">
        <v>2097.7</v>
      </c>
      <c r="AE724" s="6">
        <v>1156</v>
      </c>
      <c r="AF724" s="6">
        <v>7335</v>
      </c>
      <c r="AG724" s="6">
        <v>1958.1</v>
      </c>
      <c r="AH724" s="6">
        <v>2006.9</v>
      </c>
      <c r="AI724" s="6">
        <f t="shared" si="50"/>
        <v>2625.860780307937</v>
      </c>
      <c r="AJ724" s="6">
        <f t="shared" si="51"/>
        <v>615.8752304549305</v>
      </c>
      <c r="AK724" s="6">
        <f t="shared" si="52"/>
        <v>324.25133290148983</v>
      </c>
      <c r="AL724" s="6">
        <f t="shared" si="53"/>
        <v>926.11490358264</v>
      </c>
      <c r="AM724" s="6">
        <v>10856.1320922465</v>
      </c>
      <c r="AN724" s="6">
        <v>8132.99785374921</v>
      </c>
      <c r="AO724" s="6">
        <v>14401.6986365712</v>
      </c>
      <c r="AP724" s="2" t="s">
        <v>14</v>
      </c>
      <c r="AQ724" s="2" t="s">
        <v>14</v>
      </c>
      <c r="AR724" s="2" t="s">
        <v>14</v>
      </c>
      <c r="AS724" s="2">
        <v>2012</v>
      </c>
      <c r="AT724" s="2">
        <v>2015</v>
      </c>
    </row>
    <row r="725" spans="1:46" ht="12.75">
      <c r="A725" s="2">
        <v>13311</v>
      </c>
      <c r="B725" s="2"/>
      <c r="C725" s="48" t="s">
        <v>815</v>
      </c>
      <c r="D725" s="4" t="s">
        <v>265</v>
      </c>
      <c r="E725" s="5" t="s">
        <v>358</v>
      </c>
      <c r="F725" s="2" t="s">
        <v>793</v>
      </c>
      <c r="G725" s="2">
        <v>56</v>
      </c>
      <c r="H725" s="2">
        <v>60</v>
      </c>
      <c r="I725" s="2">
        <v>57</v>
      </c>
      <c r="J725" s="2">
        <v>61</v>
      </c>
      <c r="K725" s="2">
        <v>57</v>
      </c>
      <c r="L725" s="2">
        <v>61</v>
      </c>
      <c r="M725" s="46">
        <v>-118.041583</v>
      </c>
      <c r="N725" s="46">
        <v>33.588467</v>
      </c>
      <c r="O725" s="2">
        <v>-50</v>
      </c>
      <c r="P725" s="2" t="s">
        <v>263</v>
      </c>
      <c r="Q725" s="2" t="s">
        <v>375</v>
      </c>
      <c r="R725" s="5">
        <v>2146</v>
      </c>
      <c r="S725" s="2" t="str">
        <f t="shared" si="45"/>
        <v>OC50-VC6-S1-56-60 cm-2146</v>
      </c>
      <c r="T725" s="31" t="s">
        <v>386</v>
      </c>
      <c r="U725" s="2" t="s">
        <v>13</v>
      </c>
      <c r="V725" s="14">
        <f t="shared" si="46"/>
        <v>0.36612708354622125</v>
      </c>
      <c r="W725" s="29">
        <f t="shared" si="47"/>
        <v>0.1269571940978114</v>
      </c>
      <c r="X725" s="29">
        <f t="shared" si="48"/>
        <v>0.5476661951909476</v>
      </c>
      <c r="Y725" s="29">
        <f t="shared" si="49"/>
        <v>0.2667118337850045</v>
      </c>
      <c r="Z725" s="6">
        <v>16636.3</v>
      </c>
      <c r="AA725" s="8">
        <v>6091</v>
      </c>
      <c r="AB725" s="6">
        <v>4655.9</v>
      </c>
      <c r="AC725" s="6">
        <v>591.1</v>
      </c>
      <c r="AD725" s="6">
        <v>1767.5</v>
      </c>
      <c r="AE725" s="6">
        <v>968</v>
      </c>
      <c r="AF725" s="6">
        <v>6199.2</v>
      </c>
      <c r="AG725" s="6">
        <v>1653.4</v>
      </c>
      <c r="AH725" s="6">
        <v>2113.8</v>
      </c>
      <c r="AI725" s="6">
        <f t="shared" si="50"/>
        <v>2150.3737345065756</v>
      </c>
      <c r="AJ725" s="6">
        <f t="shared" si="51"/>
        <v>496.45188759579895</v>
      </c>
      <c r="AK725" s="6">
        <f t="shared" si="52"/>
        <v>258.82297284511304</v>
      </c>
      <c r="AL725" s="6">
        <f t="shared" si="53"/>
        <v>742.9841990727599</v>
      </c>
      <c r="AM725" s="6">
        <v>9146.96374961993</v>
      </c>
      <c r="AN725" s="6">
        <v>6970.77949838761</v>
      </c>
      <c r="AO725" s="6">
        <v>11894.953307732</v>
      </c>
      <c r="AP725" s="2" t="s">
        <v>14</v>
      </c>
      <c r="AQ725" s="2" t="s">
        <v>14</v>
      </c>
      <c r="AR725" s="2" t="s">
        <v>14</v>
      </c>
      <c r="AS725" s="2">
        <v>2012</v>
      </c>
      <c r="AT725" s="2">
        <v>2015</v>
      </c>
    </row>
    <row r="726" spans="1:46" ht="12.75">
      <c r="A726" s="2">
        <v>13312</v>
      </c>
      <c r="B726" s="2"/>
      <c r="C726" s="48" t="s">
        <v>815</v>
      </c>
      <c r="D726" s="4" t="s">
        <v>265</v>
      </c>
      <c r="E726" s="5" t="s">
        <v>358</v>
      </c>
      <c r="F726" s="2" t="s">
        <v>793</v>
      </c>
      <c r="G726" s="2">
        <v>56</v>
      </c>
      <c r="H726" s="2">
        <v>60</v>
      </c>
      <c r="I726" s="2">
        <v>57</v>
      </c>
      <c r="J726" s="2">
        <v>61</v>
      </c>
      <c r="K726" s="2">
        <v>57</v>
      </c>
      <c r="L726" s="2">
        <v>61</v>
      </c>
      <c r="M726" s="46">
        <v>-118.041583</v>
      </c>
      <c r="N726" s="46">
        <v>33.588467</v>
      </c>
      <c r="O726" s="2">
        <v>-50</v>
      </c>
      <c r="P726" s="2" t="s">
        <v>263</v>
      </c>
      <c r="Q726" s="2" t="s">
        <v>375</v>
      </c>
      <c r="R726" s="5">
        <v>2147</v>
      </c>
      <c r="S726" s="2" t="str">
        <f t="shared" si="45"/>
        <v>OC50-VC6-S1-56-60 cm-2147</v>
      </c>
      <c r="T726" s="31" t="s">
        <v>386</v>
      </c>
      <c r="U726" s="2" t="s">
        <v>13</v>
      </c>
      <c r="V726" s="14">
        <f t="shared" si="46"/>
        <v>0.35684412382430825</v>
      </c>
      <c r="W726" s="29">
        <f t="shared" si="47"/>
        <v>0.11347101874172041</v>
      </c>
      <c r="X726" s="29">
        <f t="shared" si="48"/>
        <v>0.5267304139954363</v>
      </c>
      <c r="Y726" s="29">
        <f t="shared" si="49"/>
        <v>0.2374543833286547</v>
      </c>
      <c r="Z726" s="6">
        <v>16426.5</v>
      </c>
      <c r="AA726" s="6">
        <v>5861.7</v>
      </c>
      <c r="AB726" s="6">
        <v>4604.7</v>
      </c>
      <c r="AC726" s="6">
        <v>522.5</v>
      </c>
      <c r="AD726" s="6">
        <v>1840.6</v>
      </c>
      <c r="AE726" s="6">
        <v>969.5</v>
      </c>
      <c r="AF726" s="6">
        <v>6055.9</v>
      </c>
      <c r="AG726" s="6">
        <v>1438</v>
      </c>
      <c r="AH726" s="6">
        <v>2304</v>
      </c>
      <c r="AI726" s="6">
        <f t="shared" si="50"/>
        <v>1934.7395833333333</v>
      </c>
      <c r="AJ726" s="6">
        <f t="shared" si="51"/>
        <v>445.06944444444446</v>
      </c>
      <c r="AK726" s="6">
        <f t="shared" si="52"/>
        <v>243.93229166666669</v>
      </c>
      <c r="AL726" s="6">
        <f t="shared" si="53"/>
        <v>650.5121527777778</v>
      </c>
      <c r="AM726" s="6">
        <v>8392.57945475658</v>
      </c>
      <c r="AN726" s="6">
        <v>6464.76895557227</v>
      </c>
      <c r="AO726" s="6">
        <v>10830.7022714978</v>
      </c>
      <c r="AP726" s="2" t="s">
        <v>14</v>
      </c>
      <c r="AQ726" s="2" t="s">
        <v>14</v>
      </c>
      <c r="AR726" s="2" t="s">
        <v>14</v>
      </c>
      <c r="AS726" s="2">
        <v>2012</v>
      </c>
      <c r="AT726" s="2">
        <v>2015</v>
      </c>
    </row>
    <row r="727" spans="1:46" ht="12.75">
      <c r="A727" s="2">
        <v>13313</v>
      </c>
      <c r="B727" s="2"/>
      <c r="C727" s="48" t="s">
        <v>815</v>
      </c>
      <c r="D727" s="4" t="s">
        <v>265</v>
      </c>
      <c r="E727" s="5" t="s">
        <v>358</v>
      </c>
      <c r="F727" s="2" t="s">
        <v>793</v>
      </c>
      <c r="G727" s="2">
        <v>56</v>
      </c>
      <c r="H727" s="2">
        <v>60</v>
      </c>
      <c r="I727" s="2">
        <v>57</v>
      </c>
      <c r="J727" s="2">
        <v>61</v>
      </c>
      <c r="K727" s="2">
        <v>57</v>
      </c>
      <c r="L727" s="2">
        <v>61</v>
      </c>
      <c r="M727" s="46">
        <v>-118.041583</v>
      </c>
      <c r="N727" s="46">
        <v>33.588467</v>
      </c>
      <c r="O727" s="2">
        <v>-50</v>
      </c>
      <c r="P727" s="2" t="s">
        <v>263</v>
      </c>
      <c r="Q727" s="2" t="s">
        <v>375</v>
      </c>
      <c r="R727" s="5">
        <v>2148</v>
      </c>
      <c r="S727" s="2" t="str">
        <f t="shared" si="45"/>
        <v>OC50-VC6-S1-56-60 cm-2148</v>
      </c>
      <c r="T727" s="31" t="s">
        <v>386</v>
      </c>
      <c r="U727" s="2" t="s">
        <v>13</v>
      </c>
      <c r="V727" s="14">
        <f t="shared" si="46"/>
        <v>0.38394150832879476</v>
      </c>
      <c r="W727" s="29">
        <f t="shared" si="47"/>
        <v>0.12542767577250336</v>
      </c>
      <c r="X727" s="29">
        <f t="shared" si="48"/>
        <v>0.5037326388888889</v>
      </c>
      <c r="Y727" s="29">
        <f t="shared" si="49"/>
        <v>0.2626203716262037</v>
      </c>
      <c r="Z727" s="6">
        <v>19462.6</v>
      </c>
      <c r="AA727" s="6">
        <v>7472.5</v>
      </c>
      <c r="AB727" s="6">
        <v>5582.5</v>
      </c>
      <c r="AC727" s="6">
        <v>700.2</v>
      </c>
      <c r="AD727" s="6">
        <v>2304</v>
      </c>
      <c r="AE727" s="6">
        <v>1160.6</v>
      </c>
      <c r="AF727" s="6">
        <v>7373</v>
      </c>
      <c r="AG727" s="6">
        <v>1936.3</v>
      </c>
      <c r="AH727" s="6">
        <v>2276.1</v>
      </c>
      <c r="AI727" s="6">
        <f t="shared" si="50"/>
        <v>2366.776503668556</v>
      </c>
      <c r="AJ727" s="6">
        <f t="shared" si="51"/>
        <v>552.0583454154036</v>
      </c>
      <c r="AK727" s="6">
        <f t="shared" si="52"/>
        <v>304.43302139624797</v>
      </c>
      <c r="AL727" s="6">
        <f t="shared" si="53"/>
        <v>818.0044813496771</v>
      </c>
      <c r="AM727" s="6">
        <v>10764.8979713192</v>
      </c>
      <c r="AN727" s="6">
        <v>8063.63228118941</v>
      </c>
      <c r="AO727" s="6">
        <v>14282.0414420099</v>
      </c>
      <c r="AP727" s="2" t="s">
        <v>14</v>
      </c>
      <c r="AQ727" s="2" t="s">
        <v>14</v>
      </c>
      <c r="AR727" s="2" t="s">
        <v>14</v>
      </c>
      <c r="AS727" s="2">
        <v>2012</v>
      </c>
      <c r="AT727" s="2">
        <v>2015</v>
      </c>
    </row>
    <row r="728" spans="1:46" ht="12.75">
      <c r="A728" s="2">
        <v>13314</v>
      </c>
      <c r="B728" s="2"/>
      <c r="C728" s="48" t="s">
        <v>815</v>
      </c>
      <c r="D728" s="4" t="s">
        <v>265</v>
      </c>
      <c r="E728" s="5" t="s">
        <v>358</v>
      </c>
      <c r="F728" s="2" t="s">
        <v>793</v>
      </c>
      <c r="G728" s="2">
        <v>56</v>
      </c>
      <c r="H728" s="2">
        <v>60</v>
      </c>
      <c r="I728" s="2">
        <v>57</v>
      </c>
      <c r="J728" s="2">
        <v>61</v>
      </c>
      <c r="K728" s="2">
        <v>57</v>
      </c>
      <c r="L728" s="2">
        <v>61</v>
      </c>
      <c r="M728" s="46">
        <v>-118.041583</v>
      </c>
      <c r="N728" s="46">
        <v>33.588467</v>
      </c>
      <c r="O728" s="2">
        <v>-50</v>
      </c>
      <c r="P728" s="2" t="s">
        <v>263</v>
      </c>
      <c r="Q728" s="2" t="s">
        <v>375</v>
      </c>
      <c r="R728" s="5">
        <v>2149</v>
      </c>
      <c r="S728" s="2" t="str">
        <f t="shared" si="45"/>
        <v>OC50-VC6-S1-56-60 cm-2149</v>
      </c>
      <c r="T728" s="31" t="s">
        <v>386</v>
      </c>
      <c r="U728" s="2" t="s">
        <v>13</v>
      </c>
      <c r="V728" s="14">
        <f t="shared" si="46"/>
        <v>0.33419183335512265</v>
      </c>
      <c r="W728" s="29">
        <f t="shared" si="47"/>
        <v>0.11071189839572193</v>
      </c>
      <c r="X728" s="29">
        <f t="shared" si="48"/>
        <v>0.49803149606299213</v>
      </c>
      <c r="Y728" s="29">
        <f t="shared" si="49"/>
        <v>0.22007893987948676</v>
      </c>
      <c r="Z728" s="6">
        <v>22947</v>
      </c>
      <c r="AA728" s="6">
        <v>7668.7</v>
      </c>
      <c r="AB728" s="6">
        <v>5984</v>
      </c>
      <c r="AC728" s="6">
        <v>662.5</v>
      </c>
      <c r="AD728" s="6">
        <v>2641.6</v>
      </c>
      <c r="AE728" s="6">
        <v>1315.6</v>
      </c>
      <c r="AF728" s="6">
        <v>8082.1</v>
      </c>
      <c r="AG728" s="6">
        <v>1778.7</v>
      </c>
      <c r="AH728" s="6">
        <v>2289.8</v>
      </c>
      <c r="AI728" s="6">
        <f t="shared" si="50"/>
        <v>2674.0938073194166</v>
      </c>
      <c r="AJ728" s="6">
        <f t="shared" si="51"/>
        <v>580.5310507467901</v>
      </c>
      <c r="AK728" s="6">
        <f t="shared" si="52"/>
        <v>345.63717355227527</v>
      </c>
      <c r="AL728" s="6">
        <f t="shared" si="53"/>
        <v>861.2804611756486</v>
      </c>
      <c r="AM728" s="6">
        <v>6715.59930861381</v>
      </c>
      <c r="AN728" s="6">
        <v>5255.16361812579</v>
      </c>
      <c r="AO728" s="6">
        <v>8611.80571568533</v>
      </c>
      <c r="AP728" s="2" t="s">
        <v>14</v>
      </c>
      <c r="AQ728" s="2" t="s">
        <v>14</v>
      </c>
      <c r="AR728" s="2" t="s">
        <v>14</v>
      </c>
      <c r="AS728" s="2">
        <v>2012</v>
      </c>
      <c r="AT728" s="2">
        <v>2015</v>
      </c>
    </row>
    <row r="729" spans="1:46" ht="12.75">
      <c r="A729" s="2">
        <v>13315</v>
      </c>
      <c r="B729" s="2"/>
      <c r="C729" s="48" t="s">
        <v>815</v>
      </c>
      <c r="D729" s="4" t="s">
        <v>265</v>
      </c>
      <c r="E729" s="5" t="s">
        <v>358</v>
      </c>
      <c r="F729" s="2" t="s">
        <v>793</v>
      </c>
      <c r="G729" s="2">
        <v>56</v>
      </c>
      <c r="H729" s="2">
        <v>60</v>
      </c>
      <c r="I729" s="2">
        <v>57</v>
      </c>
      <c r="J729" s="2">
        <v>61</v>
      </c>
      <c r="K729" s="2">
        <v>57</v>
      </c>
      <c r="L729" s="2">
        <v>61</v>
      </c>
      <c r="M729" s="46">
        <v>-118.041583</v>
      </c>
      <c r="N729" s="46">
        <v>33.588467</v>
      </c>
      <c r="O729" s="2">
        <v>-50</v>
      </c>
      <c r="P729" s="2" t="s">
        <v>263</v>
      </c>
      <c r="Q729" s="2" t="s">
        <v>375</v>
      </c>
      <c r="R729" s="5">
        <v>2150</v>
      </c>
      <c r="S729" s="2" t="str">
        <f t="shared" si="45"/>
        <v>OC50-VC6-S1-56-60 cm-2150</v>
      </c>
      <c r="T729" s="31" t="s">
        <v>386</v>
      </c>
      <c r="U729" s="2" t="s">
        <v>13</v>
      </c>
      <c r="V729" s="14">
        <f t="shared" si="46"/>
        <v>0.32848491141925745</v>
      </c>
      <c r="W729" s="29">
        <f t="shared" si="47"/>
        <v>0.0979756302868892</v>
      </c>
      <c r="X729" s="29">
        <f t="shared" si="48"/>
        <v>0.4451437699680511</v>
      </c>
      <c r="Y729" s="29">
        <f t="shared" si="49"/>
        <v>0.19826510424592908</v>
      </c>
      <c r="Z729" s="6">
        <v>26964.1</v>
      </c>
      <c r="AA729" s="6">
        <v>8857.3</v>
      </c>
      <c r="AB729" s="6">
        <v>7246.7</v>
      </c>
      <c r="AC729" s="6">
        <v>710</v>
      </c>
      <c r="AD729" s="6">
        <v>3130</v>
      </c>
      <c r="AE729" s="6">
        <v>1393.3</v>
      </c>
      <c r="AF729" s="6">
        <v>9856.5</v>
      </c>
      <c r="AG729" s="6">
        <v>1954.2</v>
      </c>
      <c r="AH729" s="6">
        <v>2245</v>
      </c>
      <c r="AI729" s="6">
        <f t="shared" si="50"/>
        <v>3191.2160356347435</v>
      </c>
      <c r="AJ729" s="6">
        <f t="shared" si="51"/>
        <v>708.837416481069</v>
      </c>
      <c r="AK729" s="6">
        <f t="shared" si="52"/>
        <v>402.9665924276169</v>
      </c>
      <c r="AL729" s="6">
        <f t="shared" si="53"/>
        <v>1052.1781737193764</v>
      </c>
      <c r="AM729" s="6">
        <v>6327.28999463249</v>
      </c>
      <c r="AN729" s="6">
        <v>4966.97351619506</v>
      </c>
      <c r="AO729" s="6">
        <v>8081.33534650949</v>
      </c>
      <c r="AP729" s="2" t="s">
        <v>14</v>
      </c>
      <c r="AQ729" s="2" t="s">
        <v>14</v>
      </c>
      <c r="AR729" s="2" t="s">
        <v>14</v>
      </c>
      <c r="AS729" s="2">
        <v>2012</v>
      </c>
      <c r="AT729" s="2">
        <v>2015</v>
      </c>
    </row>
    <row r="730" spans="1:46" ht="12.75">
      <c r="A730" s="2">
        <v>13316</v>
      </c>
      <c r="B730" s="2"/>
      <c r="C730" s="48" t="s">
        <v>815</v>
      </c>
      <c r="D730" s="4" t="s">
        <v>265</v>
      </c>
      <c r="E730" s="5" t="s">
        <v>358</v>
      </c>
      <c r="F730" s="2" t="s">
        <v>793</v>
      </c>
      <c r="G730" s="2">
        <v>56</v>
      </c>
      <c r="H730" s="2">
        <v>60</v>
      </c>
      <c r="I730" s="2">
        <v>57</v>
      </c>
      <c r="J730" s="2">
        <v>61</v>
      </c>
      <c r="K730" s="2">
        <v>57</v>
      </c>
      <c r="L730" s="2">
        <v>61</v>
      </c>
      <c r="M730" s="46">
        <v>-118.041583</v>
      </c>
      <c r="N730" s="46">
        <v>33.588467</v>
      </c>
      <c r="O730" s="2">
        <v>-50</v>
      </c>
      <c r="P730" s="2" t="s">
        <v>263</v>
      </c>
      <c r="Q730" s="2" t="s">
        <v>375</v>
      </c>
      <c r="R730" s="5">
        <v>2151</v>
      </c>
      <c r="S730" s="2" t="str">
        <f t="shared" si="45"/>
        <v>OC50-VC6-S1-56-60 cm-2151</v>
      </c>
      <c r="T730" s="31" t="s">
        <v>386</v>
      </c>
      <c r="U730" s="2" t="s">
        <v>13</v>
      </c>
      <c r="V730" s="14">
        <f t="shared" si="46"/>
        <v>0.3283196692709805</v>
      </c>
      <c r="W730" s="29">
        <f t="shared" si="47"/>
        <v>0.09998781676413256</v>
      </c>
      <c r="X730" s="29">
        <f t="shared" si="48"/>
        <v>0.48159724093334055</v>
      </c>
      <c r="Y730" s="29">
        <f t="shared" si="49"/>
        <v>0.20615312573167874</v>
      </c>
      <c r="Z730" s="6">
        <v>30091.1</v>
      </c>
      <c r="AA730" s="6">
        <v>9879.5</v>
      </c>
      <c r="AB730" s="6">
        <v>8208</v>
      </c>
      <c r="AC730" s="6">
        <v>820.7</v>
      </c>
      <c r="AD730" s="6">
        <v>3711.4</v>
      </c>
      <c r="AE730" s="6">
        <v>1787.4</v>
      </c>
      <c r="AF730" s="6">
        <v>10677.5</v>
      </c>
      <c r="AG730" s="6">
        <v>2201.2</v>
      </c>
      <c r="AH730" s="6">
        <v>2398.2</v>
      </c>
      <c r="AI730" s="6">
        <f t="shared" si="50"/>
        <v>3333.3833708614798</v>
      </c>
      <c r="AJ730" s="6">
        <f t="shared" si="51"/>
        <v>752.9563839546328</v>
      </c>
      <c r="AK730" s="6">
        <f t="shared" si="52"/>
        <v>458.5772662830457</v>
      </c>
      <c r="AL730" s="6">
        <f t="shared" si="53"/>
        <v>1074.0305228921693</v>
      </c>
      <c r="AM730" s="6">
        <v>6327.28999463249</v>
      </c>
      <c r="AN730" s="6">
        <v>4966.97351619506</v>
      </c>
      <c r="AO730" s="6">
        <v>8081.33534650949</v>
      </c>
      <c r="AP730" s="2" t="s">
        <v>14</v>
      </c>
      <c r="AQ730" s="2" t="s">
        <v>14</v>
      </c>
      <c r="AR730" s="2" t="s">
        <v>14</v>
      </c>
      <c r="AS730" s="2">
        <v>2012</v>
      </c>
      <c r="AT730" s="2">
        <v>2015</v>
      </c>
    </row>
    <row r="731" spans="1:46" ht="12.75">
      <c r="A731" s="2">
        <v>13317</v>
      </c>
      <c r="B731" s="2"/>
      <c r="C731" s="48" t="s">
        <v>815</v>
      </c>
      <c r="D731" s="4" t="s">
        <v>265</v>
      </c>
      <c r="E731" s="5" t="s">
        <v>358</v>
      </c>
      <c r="F731" s="2" t="s">
        <v>793</v>
      </c>
      <c r="G731" s="2">
        <v>56</v>
      </c>
      <c r="H731" s="2">
        <v>60</v>
      </c>
      <c r="I731" s="2">
        <v>57</v>
      </c>
      <c r="J731" s="2">
        <v>61</v>
      </c>
      <c r="K731" s="2">
        <v>57</v>
      </c>
      <c r="L731" s="2">
        <v>61</v>
      </c>
      <c r="M731" s="46">
        <v>-118.041583</v>
      </c>
      <c r="N731" s="46">
        <v>33.588467</v>
      </c>
      <c r="O731" s="2">
        <v>-50</v>
      </c>
      <c r="P731" s="2" t="s">
        <v>263</v>
      </c>
      <c r="Q731" s="2" t="s">
        <v>375</v>
      </c>
      <c r="R731" s="5">
        <v>2152</v>
      </c>
      <c r="S731" s="2" t="str">
        <f t="shared" si="45"/>
        <v>OC50-VC6-S1-56-60 cm-2152</v>
      </c>
      <c r="T731" s="31" t="s">
        <v>386</v>
      </c>
      <c r="U731" s="2" t="s">
        <v>13</v>
      </c>
      <c r="V731" s="14">
        <f t="shared" si="46"/>
        <v>0.36250985351824744</v>
      </c>
      <c r="W731" s="29">
        <f t="shared" si="47"/>
        <v>0.11545867028312154</v>
      </c>
      <c r="X731" s="29">
        <f t="shared" si="48"/>
        <v>0.5212512613521696</v>
      </c>
      <c r="Y731" s="29">
        <f t="shared" si="49"/>
        <v>0.25742265469061876</v>
      </c>
      <c r="Z731" s="6">
        <v>23088.2</v>
      </c>
      <c r="AA731" s="6">
        <v>8369.7</v>
      </c>
      <c r="AB731" s="6">
        <v>5972.7</v>
      </c>
      <c r="AC731" s="6">
        <v>689.6</v>
      </c>
      <c r="AD731" s="6">
        <v>2477.5</v>
      </c>
      <c r="AE731" s="6">
        <v>1291.4</v>
      </c>
      <c r="AF731" s="6">
        <v>8016</v>
      </c>
      <c r="AG731" s="6">
        <v>2063.5</v>
      </c>
      <c r="AH731" s="6">
        <v>1969.8</v>
      </c>
      <c r="AI731" s="6">
        <f t="shared" si="50"/>
        <v>3194.0196974312116</v>
      </c>
      <c r="AJ731" s="6">
        <f t="shared" si="51"/>
        <v>676.4443090669104</v>
      </c>
      <c r="AK731" s="6">
        <f t="shared" si="52"/>
        <v>382.66829119707586</v>
      </c>
      <c r="AL731" s="6">
        <f t="shared" si="53"/>
        <v>1023.4033912072291</v>
      </c>
      <c r="AM731" s="6">
        <v>8890.22578398439</v>
      </c>
      <c r="AN731" s="6">
        <v>6799.47469446423</v>
      </c>
      <c r="AO731" s="6">
        <v>11528.7673009455</v>
      </c>
      <c r="AP731" s="2" t="s">
        <v>14</v>
      </c>
      <c r="AQ731" s="2" t="s">
        <v>14</v>
      </c>
      <c r="AR731" s="2" t="s">
        <v>14</v>
      </c>
      <c r="AS731" s="2">
        <v>2012</v>
      </c>
      <c r="AT731" s="2">
        <v>2015</v>
      </c>
    </row>
    <row r="732" spans="1:46" ht="12.75">
      <c r="A732" s="2">
        <v>13318</v>
      </c>
      <c r="B732" s="2"/>
      <c r="C732" s="48" t="s">
        <v>815</v>
      </c>
      <c r="D732" s="4" t="s">
        <v>265</v>
      </c>
      <c r="E732" s="5" t="s">
        <v>358</v>
      </c>
      <c r="F732" s="2" t="s">
        <v>793</v>
      </c>
      <c r="G732" s="2">
        <v>56</v>
      </c>
      <c r="H732" s="2">
        <v>60</v>
      </c>
      <c r="I732" s="2">
        <v>57</v>
      </c>
      <c r="J732" s="2">
        <v>61</v>
      </c>
      <c r="K732" s="2">
        <v>57</v>
      </c>
      <c r="L732" s="2">
        <v>61</v>
      </c>
      <c r="M732" s="46">
        <v>-118.041583</v>
      </c>
      <c r="N732" s="46">
        <v>33.588467</v>
      </c>
      <c r="O732" s="2">
        <v>-50</v>
      </c>
      <c r="P732" s="2" t="s">
        <v>263</v>
      </c>
      <c r="Q732" s="2" t="s">
        <v>375</v>
      </c>
      <c r="R732" s="5">
        <v>2153</v>
      </c>
      <c r="S732" s="2" t="str">
        <f t="shared" si="45"/>
        <v>OC50-VC6-S1-56-60 cm-2153</v>
      </c>
      <c r="T732" s="31" t="s">
        <v>386</v>
      </c>
      <c r="U732" s="2" t="s">
        <v>13</v>
      </c>
      <c r="V732" s="14">
        <f t="shared" si="46"/>
        <v>0.3533844535913026</v>
      </c>
      <c r="W732" s="29">
        <f t="shared" si="47"/>
        <v>0.10848895739833848</v>
      </c>
      <c r="X732" s="29">
        <f t="shared" si="48"/>
        <v>0.47317761020170435</v>
      </c>
      <c r="Y732" s="29">
        <f t="shared" si="49"/>
        <v>0.22821842143514703</v>
      </c>
      <c r="Z732" s="6">
        <v>28716.6</v>
      </c>
      <c r="AA732" s="6">
        <v>10148</v>
      </c>
      <c r="AB732" s="6">
        <v>7330.7</v>
      </c>
      <c r="AC732" s="6">
        <v>795.3</v>
      </c>
      <c r="AD732" s="6">
        <v>3262.2</v>
      </c>
      <c r="AE732" s="6">
        <v>1543.6</v>
      </c>
      <c r="AF732" s="6">
        <v>10319.5</v>
      </c>
      <c r="AG732" s="6">
        <v>2355.1</v>
      </c>
      <c r="AH732" s="6">
        <v>2104.1</v>
      </c>
      <c r="AI732" s="6">
        <f t="shared" si="50"/>
        <v>3694.1780333634333</v>
      </c>
      <c r="AJ732" s="6">
        <f t="shared" si="51"/>
        <v>772.3967492039352</v>
      </c>
      <c r="AK732" s="6">
        <f t="shared" si="52"/>
        <v>456.8033838695879</v>
      </c>
      <c r="AL732" s="6">
        <f t="shared" si="53"/>
        <v>1204.7526258257687</v>
      </c>
      <c r="AM732" s="6">
        <v>8078.76781547524</v>
      </c>
      <c r="AN732" s="6">
        <v>6247.40054285456</v>
      </c>
      <c r="AO732" s="6">
        <v>10416.2678478674</v>
      </c>
      <c r="AP732" s="2" t="s">
        <v>14</v>
      </c>
      <c r="AQ732" s="2" t="s">
        <v>14</v>
      </c>
      <c r="AR732" s="2" t="s">
        <v>14</v>
      </c>
      <c r="AS732" s="2">
        <v>2012</v>
      </c>
      <c r="AT732" s="2">
        <v>2015</v>
      </c>
    </row>
    <row r="733" spans="1:46" ht="12.75">
      <c r="A733" s="2">
        <v>13319</v>
      </c>
      <c r="B733" s="2"/>
      <c r="C733" s="48" t="s">
        <v>815</v>
      </c>
      <c r="D733" s="4" t="s">
        <v>265</v>
      </c>
      <c r="E733" s="5" t="s">
        <v>358</v>
      </c>
      <c r="F733" s="2" t="s">
        <v>793</v>
      </c>
      <c r="G733" s="2">
        <v>56</v>
      </c>
      <c r="H733" s="2">
        <v>60</v>
      </c>
      <c r="I733" s="2">
        <v>57</v>
      </c>
      <c r="J733" s="2">
        <v>61</v>
      </c>
      <c r="K733" s="2">
        <v>57</v>
      </c>
      <c r="L733" s="2">
        <v>61</v>
      </c>
      <c r="M733" s="46">
        <v>-118.041583</v>
      </c>
      <c r="N733" s="46">
        <v>33.588467</v>
      </c>
      <c r="O733" s="2">
        <v>-50</v>
      </c>
      <c r="P733" s="2" t="s">
        <v>263</v>
      </c>
      <c r="Q733" s="2" t="s">
        <v>375</v>
      </c>
      <c r="R733" s="5">
        <v>2154</v>
      </c>
      <c r="S733" s="2" t="str">
        <f t="shared" si="45"/>
        <v>OC50-VC6-S1-56-60 cm-2154</v>
      </c>
      <c r="T733" s="31" t="s">
        <v>386</v>
      </c>
      <c r="U733" s="2" t="s">
        <v>13</v>
      </c>
      <c r="V733" s="14">
        <f t="shared" si="46"/>
        <v>0.3813170357141616</v>
      </c>
      <c r="W733" s="29">
        <f t="shared" si="47"/>
        <v>0.12220958159524711</v>
      </c>
      <c r="X733" s="29">
        <f t="shared" si="48"/>
        <v>0.501927430704277</v>
      </c>
      <c r="Y733" s="29">
        <f t="shared" si="49"/>
        <v>0.258128787669148</v>
      </c>
      <c r="Z733" s="6">
        <v>28781.3</v>
      </c>
      <c r="AA733" s="6">
        <v>10974.8</v>
      </c>
      <c r="AB733" s="6">
        <v>7911</v>
      </c>
      <c r="AC733" s="6">
        <v>966.8</v>
      </c>
      <c r="AD733" s="6">
        <v>3268.6</v>
      </c>
      <c r="AE733" s="6">
        <v>1640.6</v>
      </c>
      <c r="AF733" s="6">
        <v>10841.1</v>
      </c>
      <c r="AG733" s="6">
        <v>2798.4</v>
      </c>
      <c r="AH733" s="6">
        <v>2084.2</v>
      </c>
      <c r="AI733" s="6">
        <f t="shared" si="50"/>
        <v>3814.998560598791</v>
      </c>
      <c r="AJ733" s="6">
        <f t="shared" si="51"/>
        <v>851.914403608099</v>
      </c>
      <c r="AK733" s="6">
        <f t="shared" si="52"/>
        <v>471.0872277132713</v>
      </c>
      <c r="AL733" s="6">
        <f t="shared" si="53"/>
        <v>1308.8475194319165</v>
      </c>
      <c r="AM733" s="6">
        <v>10488.5138774296</v>
      </c>
      <c r="AN733" s="6">
        <v>7870.58775257503</v>
      </c>
      <c r="AO733" s="6">
        <v>13861.4869455673</v>
      </c>
      <c r="AP733" s="2" t="s">
        <v>14</v>
      </c>
      <c r="AQ733" s="2" t="s">
        <v>14</v>
      </c>
      <c r="AR733" s="2" t="s">
        <v>14</v>
      </c>
      <c r="AS733" s="2">
        <v>2012</v>
      </c>
      <c r="AT733" s="2">
        <v>2015</v>
      </c>
    </row>
    <row r="734" spans="1:46" ht="12.75">
      <c r="A734" s="2">
        <v>13320</v>
      </c>
      <c r="B734" s="2"/>
      <c r="C734" s="48" t="s">
        <v>815</v>
      </c>
      <c r="D734" s="4" t="s">
        <v>265</v>
      </c>
      <c r="E734" s="5" t="s">
        <v>358</v>
      </c>
      <c r="F734" s="2" t="s">
        <v>793</v>
      </c>
      <c r="G734" s="2">
        <v>56</v>
      </c>
      <c r="H734" s="2">
        <v>60</v>
      </c>
      <c r="I734" s="2">
        <v>57</v>
      </c>
      <c r="J734" s="2">
        <v>61</v>
      </c>
      <c r="K734" s="2">
        <v>57</v>
      </c>
      <c r="L734" s="2">
        <v>61</v>
      </c>
      <c r="M734" s="46">
        <v>-118.041583</v>
      </c>
      <c r="N734" s="46">
        <v>33.588467</v>
      </c>
      <c r="O734" s="2">
        <v>-50</v>
      </c>
      <c r="P734" s="2" t="s">
        <v>263</v>
      </c>
      <c r="Q734" s="2" t="s">
        <v>375</v>
      </c>
      <c r="R734" s="5">
        <v>2155</v>
      </c>
      <c r="S734" s="2" t="str">
        <f t="shared" si="45"/>
        <v>OC50-VC6-S1-56-60 cm-2155</v>
      </c>
      <c r="T734" s="31" t="s">
        <v>386</v>
      </c>
      <c r="U734" s="2" t="s">
        <v>13</v>
      </c>
      <c r="V734" s="14">
        <f t="shared" si="46"/>
        <v>0.34881902207166504</v>
      </c>
      <c r="W734" s="29">
        <f t="shared" si="47"/>
        <v>0.11071262001640425</v>
      </c>
      <c r="X734" s="29">
        <f t="shared" si="48"/>
        <v>0.4979895303846446</v>
      </c>
      <c r="Y734" s="29">
        <f t="shared" si="49"/>
        <v>0.22715919876117688</v>
      </c>
      <c r="Z734" s="6">
        <v>24678.7</v>
      </c>
      <c r="AA734" s="6">
        <v>8608.4</v>
      </c>
      <c r="AB734" s="6">
        <v>6217.9</v>
      </c>
      <c r="AC734" s="6">
        <v>688.4</v>
      </c>
      <c r="AD734" s="6">
        <v>2636.2</v>
      </c>
      <c r="AE734" s="6">
        <v>1312.8</v>
      </c>
      <c r="AF734" s="6">
        <v>8007.6</v>
      </c>
      <c r="AG734" s="6">
        <v>1819</v>
      </c>
      <c r="AH734" s="6">
        <v>2001.1</v>
      </c>
      <c r="AI734" s="6">
        <f t="shared" si="50"/>
        <v>3326.8802158812655</v>
      </c>
      <c r="AJ734" s="6">
        <f t="shared" si="51"/>
        <v>690.2503623007345</v>
      </c>
      <c r="AK734" s="6">
        <f t="shared" si="52"/>
        <v>394.6829243915846</v>
      </c>
      <c r="AL734" s="6">
        <f t="shared" si="53"/>
        <v>982.1198340912499</v>
      </c>
      <c r="AM734" s="6">
        <v>7777.1902832807</v>
      </c>
      <c r="AN734" s="6">
        <v>6033.14508613511</v>
      </c>
      <c r="AO734" s="6">
        <v>9952.4484737632</v>
      </c>
      <c r="AP734" s="2" t="s">
        <v>14</v>
      </c>
      <c r="AQ734" s="2" t="s">
        <v>14</v>
      </c>
      <c r="AR734" s="2" t="s">
        <v>14</v>
      </c>
      <c r="AS734" s="2">
        <v>2012</v>
      </c>
      <c r="AT734" s="2">
        <v>2015</v>
      </c>
    </row>
    <row r="735" spans="1:46" ht="12.75">
      <c r="A735" s="2">
        <v>13321</v>
      </c>
      <c r="B735" s="2"/>
      <c r="C735" s="48" t="s">
        <v>815</v>
      </c>
      <c r="D735" s="4" t="s">
        <v>265</v>
      </c>
      <c r="E735" s="5" t="s">
        <v>358</v>
      </c>
      <c r="F735" s="2" t="s">
        <v>793</v>
      </c>
      <c r="G735" s="2">
        <v>56</v>
      </c>
      <c r="H735" s="2">
        <v>60</v>
      </c>
      <c r="I735" s="2">
        <v>57</v>
      </c>
      <c r="J735" s="2">
        <v>61</v>
      </c>
      <c r="K735" s="2">
        <v>57</v>
      </c>
      <c r="L735" s="2">
        <v>61</v>
      </c>
      <c r="M735" s="46">
        <v>-118.041583</v>
      </c>
      <c r="N735" s="46">
        <v>33.588467</v>
      </c>
      <c r="O735" s="2">
        <v>-50</v>
      </c>
      <c r="P735" s="2" t="s">
        <v>263</v>
      </c>
      <c r="Q735" s="2" t="s">
        <v>375</v>
      </c>
      <c r="R735" s="5">
        <v>2156</v>
      </c>
      <c r="S735" s="2" t="str">
        <f t="shared" si="45"/>
        <v>OC50-VC6-S1-56-60 cm-2156</v>
      </c>
      <c r="T735" s="31" t="s">
        <v>386</v>
      </c>
      <c r="U735" s="2" t="s">
        <v>13</v>
      </c>
      <c r="V735" s="14">
        <f t="shared" si="46"/>
        <v>0.32166406459019836</v>
      </c>
      <c r="W735" s="14">
        <f t="shared" si="47"/>
        <v>0.09522861426028296</v>
      </c>
      <c r="X735" s="14">
        <f t="shared" si="48"/>
        <v>0.47885928209645445</v>
      </c>
      <c r="Y735" s="14">
        <f t="shared" si="49"/>
        <v>0.1921908775002052</v>
      </c>
      <c r="Z735" s="8">
        <v>29527.7</v>
      </c>
      <c r="AA735" s="8">
        <v>9498</v>
      </c>
      <c r="AB735" s="8">
        <v>8538.4</v>
      </c>
      <c r="AC735" s="8">
        <v>813.1</v>
      </c>
      <c r="AD735" s="8">
        <v>3632.8</v>
      </c>
      <c r="AE735" s="8">
        <v>1739.6</v>
      </c>
      <c r="AF735" s="8">
        <v>10964.1</v>
      </c>
      <c r="AG735" s="8">
        <v>2107.2</v>
      </c>
      <c r="AH735" s="8">
        <v>2207.2</v>
      </c>
      <c r="AI735" s="8">
        <f t="shared" si="50"/>
        <v>3536.2178325480245</v>
      </c>
      <c r="AJ735" s="8">
        <f t="shared" si="51"/>
        <v>847.3631750634288</v>
      </c>
      <c r="AK735" s="8">
        <f t="shared" si="52"/>
        <v>486.8068140630664</v>
      </c>
      <c r="AL735" s="8">
        <f t="shared" si="53"/>
        <v>1184.423704240667</v>
      </c>
      <c r="AM735" s="6">
        <v>5949.86184789043</v>
      </c>
      <c r="AN735" s="6">
        <v>4701.60130478515</v>
      </c>
      <c r="AO735" s="6">
        <v>7580.72193872463</v>
      </c>
      <c r="AP735" s="2" t="s">
        <v>14</v>
      </c>
      <c r="AQ735" s="2" t="s">
        <v>14</v>
      </c>
      <c r="AR735" s="2" t="s">
        <v>14</v>
      </c>
      <c r="AS735" s="2">
        <v>2012</v>
      </c>
      <c r="AT735" s="2">
        <v>2015</v>
      </c>
    </row>
    <row r="736" spans="1:46" ht="12.75">
      <c r="A736" s="2">
        <v>13322</v>
      </c>
      <c r="B736" s="2"/>
      <c r="C736" s="48" t="s">
        <v>815</v>
      </c>
      <c r="D736" s="4" t="s">
        <v>265</v>
      </c>
      <c r="E736" s="5" t="s">
        <v>358</v>
      </c>
      <c r="F736" s="2" t="s">
        <v>793</v>
      </c>
      <c r="G736" s="2">
        <v>56</v>
      </c>
      <c r="H736" s="2">
        <v>60</v>
      </c>
      <c r="I736" s="2">
        <v>57</v>
      </c>
      <c r="J736" s="2">
        <v>61</v>
      </c>
      <c r="K736" s="2">
        <v>57</v>
      </c>
      <c r="L736" s="2">
        <v>61</v>
      </c>
      <c r="M736" s="46">
        <v>-118.041583</v>
      </c>
      <c r="N736" s="46">
        <v>33.588467</v>
      </c>
      <c r="O736" s="2">
        <v>-50</v>
      </c>
      <c r="P736" s="2" t="s">
        <v>263</v>
      </c>
      <c r="Q736" s="2" t="s">
        <v>375</v>
      </c>
      <c r="R736" s="5">
        <v>2157</v>
      </c>
      <c r="S736" s="2" t="str">
        <f t="shared" si="45"/>
        <v>OC50-VC6-S1-56-60 cm-2157</v>
      </c>
      <c r="T736" s="31" t="s">
        <v>386</v>
      </c>
      <c r="U736" s="2" t="s">
        <v>13</v>
      </c>
      <c r="V736" s="14">
        <f t="shared" si="46"/>
        <v>0.2973833189846338</v>
      </c>
      <c r="W736" s="29">
        <f t="shared" si="47"/>
        <v>0.08628550859405465</v>
      </c>
      <c r="X736" s="29">
        <f t="shared" si="48"/>
        <v>0.47297244171875613</v>
      </c>
      <c r="Y736" s="29">
        <f t="shared" si="49"/>
        <v>0.1617363642696264</v>
      </c>
      <c r="Z736" s="6">
        <v>22998.6</v>
      </c>
      <c r="AA736" s="6">
        <v>6839.4</v>
      </c>
      <c r="AB736" s="6">
        <v>6667.4</v>
      </c>
      <c r="AC736" s="6">
        <v>575.3</v>
      </c>
      <c r="AD736" s="6">
        <v>2543.7</v>
      </c>
      <c r="AE736" s="6">
        <v>1203.1</v>
      </c>
      <c r="AF736" s="6">
        <v>8613.4</v>
      </c>
      <c r="AG736" s="6">
        <v>1393.1</v>
      </c>
      <c r="AH736" s="6">
        <v>2005.4</v>
      </c>
      <c r="AI736" s="6">
        <f t="shared" si="50"/>
        <v>2975.765433330009</v>
      </c>
      <c r="AJ736" s="6">
        <f t="shared" si="51"/>
        <v>722.3197367108805</v>
      </c>
      <c r="AK736" s="6">
        <f t="shared" si="52"/>
        <v>373.67108806223195</v>
      </c>
      <c r="AL736" s="6">
        <f t="shared" si="53"/>
        <v>997.9555200957413</v>
      </c>
      <c r="AM736" s="6">
        <v>4538.98426958488</v>
      </c>
      <c r="AN736" s="6">
        <v>3646.12318676864</v>
      </c>
      <c r="AO736" s="6">
        <v>5745.42673181334</v>
      </c>
      <c r="AP736" s="2" t="s">
        <v>14</v>
      </c>
      <c r="AQ736" s="2" t="s">
        <v>14</v>
      </c>
      <c r="AR736" s="2" t="s">
        <v>14</v>
      </c>
      <c r="AS736" s="2">
        <v>2012</v>
      </c>
      <c r="AT736" s="2">
        <v>2015</v>
      </c>
    </row>
    <row r="737" spans="1:46" ht="12.75">
      <c r="A737" s="2">
        <v>13323</v>
      </c>
      <c r="B737" s="2"/>
      <c r="C737" s="48" t="s">
        <v>815</v>
      </c>
      <c r="D737" s="4" t="s">
        <v>265</v>
      </c>
      <c r="E737" s="5" t="s">
        <v>358</v>
      </c>
      <c r="F737" s="2" t="s">
        <v>793</v>
      </c>
      <c r="G737" s="2">
        <v>56</v>
      </c>
      <c r="H737" s="2">
        <v>60</v>
      </c>
      <c r="I737" s="2">
        <v>57</v>
      </c>
      <c r="J737" s="2">
        <v>61</v>
      </c>
      <c r="K737" s="2">
        <v>57</v>
      </c>
      <c r="L737" s="2">
        <v>61</v>
      </c>
      <c r="M737" s="46">
        <v>-118.041583</v>
      </c>
      <c r="N737" s="46">
        <v>33.588467</v>
      </c>
      <c r="O737" s="2">
        <v>-50</v>
      </c>
      <c r="P737" s="2" t="s">
        <v>263</v>
      </c>
      <c r="Q737" s="2" t="s">
        <v>375</v>
      </c>
      <c r="R737" s="5">
        <v>2158</v>
      </c>
      <c r="S737" s="2" t="str">
        <f t="shared" si="45"/>
        <v>OC50-VC6-S1-56-60 cm-2158</v>
      </c>
      <c r="T737" s="31" t="s">
        <v>386</v>
      </c>
      <c r="U737" s="2" t="s">
        <v>13</v>
      </c>
      <c r="V737" s="14">
        <f t="shared" si="46"/>
        <v>0.3231753905695078</v>
      </c>
      <c r="W737" s="29">
        <f t="shared" si="47"/>
        <v>0.08701425157121359</v>
      </c>
      <c r="X737" s="29">
        <f t="shared" si="48"/>
        <v>0.43762842182011</v>
      </c>
      <c r="Y737" s="29">
        <f t="shared" si="49"/>
        <v>0.18443008868936822</v>
      </c>
      <c r="Z737" s="6">
        <v>26045.3</v>
      </c>
      <c r="AA737" s="6">
        <v>8417.2</v>
      </c>
      <c r="AB737" s="6">
        <v>6778.2</v>
      </c>
      <c r="AC737" s="6">
        <v>589.8</v>
      </c>
      <c r="AD737" s="6">
        <v>3017.4</v>
      </c>
      <c r="AE737" s="6">
        <v>1320.5</v>
      </c>
      <c r="AF737" s="6">
        <v>9133</v>
      </c>
      <c r="AG737" s="6">
        <v>1684.4</v>
      </c>
      <c r="AH737" s="6">
        <v>1864.2</v>
      </c>
      <c r="AI737" s="6">
        <f t="shared" si="50"/>
        <v>3697.2964274219507</v>
      </c>
      <c r="AJ737" s="6">
        <f t="shared" si="51"/>
        <v>790.4731252011586</v>
      </c>
      <c r="AK737" s="6">
        <f t="shared" si="52"/>
        <v>465.389979615921</v>
      </c>
      <c r="AL737" s="6">
        <f t="shared" si="53"/>
        <v>1160.5407145156098</v>
      </c>
      <c r="AM737" s="6">
        <v>6010.4574137555</v>
      </c>
      <c r="AN737" s="6">
        <v>4745.62902499094</v>
      </c>
      <c r="AO737" s="6">
        <v>7662.37422608185</v>
      </c>
      <c r="AP737" s="2" t="s">
        <v>14</v>
      </c>
      <c r="AQ737" s="2" t="s">
        <v>14</v>
      </c>
      <c r="AR737" s="2" t="s">
        <v>14</v>
      </c>
      <c r="AS737" s="2">
        <v>2012</v>
      </c>
      <c r="AT737" s="2">
        <v>2015</v>
      </c>
    </row>
    <row r="738" spans="1:46" ht="12.75">
      <c r="A738" s="2">
        <v>13324</v>
      </c>
      <c r="B738" s="2"/>
      <c r="C738" s="48" t="s">
        <v>815</v>
      </c>
      <c r="D738" s="4" t="s">
        <v>265</v>
      </c>
      <c r="E738" s="5" t="s">
        <v>358</v>
      </c>
      <c r="F738" s="2" t="s">
        <v>793</v>
      </c>
      <c r="G738" s="2">
        <v>56</v>
      </c>
      <c r="H738" s="2">
        <v>60</v>
      </c>
      <c r="I738" s="2">
        <v>57</v>
      </c>
      <c r="J738" s="2">
        <v>61</v>
      </c>
      <c r="K738" s="2">
        <v>57</v>
      </c>
      <c r="L738" s="2">
        <v>61</v>
      </c>
      <c r="M738" s="46">
        <v>-118.041583</v>
      </c>
      <c r="N738" s="46">
        <v>33.588467</v>
      </c>
      <c r="O738" s="2">
        <v>-50</v>
      </c>
      <c r="P738" s="2" t="s">
        <v>263</v>
      </c>
      <c r="Q738" s="2" t="s">
        <v>375</v>
      </c>
      <c r="R738" s="5">
        <v>2159</v>
      </c>
      <c r="S738" s="2" t="str">
        <f t="shared" si="45"/>
        <v>OC50-VC6-S1-56-60 cm-2159</v>
      </c>
      <c r="T738" s="31" t="s">
        <v>386</v>
      </c>
      <c r="U738" s="2" t="s">
        <v>13</v>
      </c>
      <c r="V738" s="14">
        <f t="shared" si="46"/>
        <v>0.34303221344827034</v>
      </c>
      <c r="W738" s="29">
        <f t="shared" si="47"/>
        <v>0.10746360735089988</v>
      </c>
      <c r="X738" s="29">
        <f t="shared" si="48"/>
        <v>0.48305108234707167</v>
      </c>
      <c r="Y738" s="29">
        <f t="shared" si="49"/>
        <v>0.22677548965851993</v>
      </c>
      <c r="Z738" s="6">
        <v>31089.5</v>
      </c>
      <c r="AA738" s="6">
        <v>10664.7</v>
      </c>
      <c r="AB738" s="6">
        <v>8428.9</v>
      </c>
      <c r="AC738" s="6">
        <v>905.8</v>
      </c>
      <c r="AD738" s="6">
        <v>3607.9</v>
      </c>
      <c r="AE738" s="6">
        <v>1742.8</v>
      </c>
      <c r="AF738" s="6">
        <v>11125.1</v>
      </c>
      <c r="AG738" s="6">
        <v>2522.9</v>
      </c>
      <c r="AH738" s="6">
        <v>2672.4</v>
      </c>
      <c r="AI738" s="6">
        <f t="shared" si="50"/>
        <v>3124.8465798533152</v>
      </c>
      <c r="AJ738" s="6">
        <f t="shared" si="51"/>
        <v>698.6005089058523</v>
      </c>
      <c r="AK738" s="6">
        <f t="shared" si="52"/>
        <v>400.44155066606794</v>
      </c>
      <c r="AL738" s="6">
        <f t="shared" si="53"/>
        <v>1021.4039814399042</v>
      </c>
      <c r="AM738" s="6">
        <v>7334.41327668314</v>
      </c>
      <c r="AN738" s="6">
        <v>5694.56946596038</v>
      </c>
      <c r="AO738" s="6">
        <v>9412.58157536504</v>
      </c>
      <c r="AP738" s="2" t="s">
        <v>14</v>
      </c>
      <c r="AQ738" s="2" t="s">
        <v>14</v>
      </c>
      <c r="AR738" s="2" t="s">
        <v>14</v>
      </c>
      <c r="AS738" s="2">
        <v>2012</v>
      </c>
      <c r="AT738" s="2">
        <v>2015</v>
      </c>
    </row>
    <row r="739" spans="1:46" ht="12.75">
      <c r="A739" s="2">
        <v>13325</v>
      </c>
      <c r="B739" s="2"/>
      <c r="C739" s="48" t="s">
        <v>815</v>
      </c>
      <c r="D739" s="4" t="s">
        <v>265</v>
      </c>
      <c r="E739" s="5" t="s">
        <v>358</v>
      </c>
      <c r="F739" s="2" t="s">
        <v>793</v>
      </c>
      <c r="G739" s="2">
        <v>56</v>
      </c>
      <c r="H739" s="2">
        <v>60</v>
      </c>
      <c r="I739" s="2">
        <v>57</v>
      </c>
      <c r="J739" s="2">
        <v>61</v>
      </c>
      <c r="K739" s="2">
        <v>57</v>
      </c>
      <c r="L739" s="2">
        <v>61</v>
      </c>
      <c r="M739" s="46">
        <v>-118.041583</v>
      </c>
      <c r="N739" s="46">
        <v>33.588467</v>
      </c>
      <c r="O739" s="2">
        <v>-50</v>
      </c>
      <c r="P739" s="2" t="s">
        <v>263</v>
      </c>
      <c r="Q739" s="2" t="s">
        <v>375</v>
      </c>
      <c r="R739" s="5">
        <v>2160</v>
      </c>
      <c r="S739" s="2" t="str">
        <f t="shared" si="45"/>
        <v>OC50-VC6-S1-56-60 cm-2160</v>
      </c>
      <c r="T739" s="31" t="s">
        <v>386</v>
      </c>
      <c r="U739" s="2" t="s">
        <v>13</v>
      </c>
      <c r="V739" s="14">
        <f t="shared" si="46"/>
        <v>0.3176462051366812</v>
      </c>
      <c r="W739" s="29">
        <f t="shared" si="47"/>
        <v>0.08760911219927614</v>
      </c>
      <c r="X739" s="29">
        <f t="shared" si="48"/>
        <v>0.4540986547085202</v>
      </c>
      <c r="Y739" s="29">
        <f t="shared" si="49"/>
        <v>0.16731450978604076</v>
      </c>
      <c r="Z739" s="6">
        <v>24805.9</v>
      </c>
      <c r="AA739" s="6">
        <v>7879.5</v>
      </c>
      <c r="AB739" s="6">
        <v>6575.8</v>
      </c>
      <c r="AC739" s="6">
        <v>576.1</v>
      </c>
      <c r="AD739" s="6">
        <v>2787.5</v>
      </c>
      <c r="AE739" s="6">
        <v>1265.8</v>
      </c>
      <c r="AF739" s="6">
        <v>8772.7</v>
      </c>
      <c r="AG739" s="6">
        <v>1467.8</v>
      </c>
      <c r="AH739" s="6">
        <v>2324.8</v>
      </c>
      <c r="AI739" s="6">
        <f t="shared" si="50"/>
        <v>2811.8891947694424</v>
      </c>
      <c r="AJ739" s="6">
        <f t="shared" si="51"/>
        <v>615.2701307639367</v>
      </c>
      <c r="AK739" s="6">
        <f t="shared" si="52"/>
        <v>348.70096352374395</v>
      </c>
      <c r="AL739" s="6">
        <f t="shared" si="53"/>
        <v>880.9790089470062</v>
      </c>
      <c r="AM739" s="6">
        <v>5700.83307907766</v>
      </c>
      <c r="AN739" s="6">
        <v>4527.44742529249</v>
      </c>
      <c r="AO739" s="6">
        <v>7204.25969822805</v>
      </c>
      <c r="AP739" s="2" t="s">
        <v>14</v>
      </c>
      <c r="AQ739" s="2" t="s">
        <v>14</v>
      </c>
      <c r="AR739" s="2" t="s">
        <v>14</v>
      </c>
      <c r="AS739" s="2">
        <v>2012</v>
      </c>
      <c r="AT739" s="2">
        <v>2015</v>
      </c>
    </row>
    <row r="740" spans="1:46" ht="12.75">
      <c r="A740" s="2">
        <v>13326</v>
      </c>
      <c r="B740" s="2"/>
      <c r="C740" s="48" t="s">
        <v>815</v>
      </c>
      <c r="D740" s="4" t="s">
        <v>265</v>
      </c>
      <c r="E740" s="5" t="s">
        <v>358</v>
      </c>
      <c r="F740" s="2" t="s">
        <v>793</v>
      </c>
      <c r="G740" s="2">
        <v>56</v>
      </c>
      <c r="H740" s="2">
        <v>60</v>
      </c>
      <c r="I740" s="2">
        <v>57</v>
      </c>
      <c r="J740" s="2">
        <v>61</v>
      </c>
      <c r="K740" s="2">
        <v>57</v>
      </c>
      <c r="L740" s="2">
        <v>61</v>
      </c>
      <c r="M740" s="46">
        <v>-118.041583</v>
      </c>
      <c r="N740" s="46">
        <v>33.588467</v>
      </c>
      <c r="O740" s="2">
        <v>-50</v>
      </c>
      <c r="P740" s="2" t="s">
        <v>263</v>
      </c>
      <c r="Q740" s="2" t="s">
        <v>375</v>
      </c>
      <c r="R740" s="5">
        <v>2161</v>
      </c>
      <c r="S740" s="2" t="str">
        <f t="shared" si="45"/>
        <v>OC50-VC6-S1-56-60 cm-2161</v>
      </c>
      <c r="T740" s="31" t="s">
        <v>386</v>
      </c>
      <c r="U740" s="2" t="s">
        <v>13</v>
      </c>
      <c r="V740" s="14">
        <f t="shared" si="46"/>
        <v>0.3259931882196269</v>
      </c>
      <c r="W740" s="29">
        <f t="shared" si="47"/>
        <v>0.10007548119260286</v>
      </c>
      <c r="X740" s="29">
        <f t="shared" si="48"/>
        <v>0.47552447552447547</v>
      </c>
      <c r="Y740" s="29">
        <f t="shared" si="49"/>
        <v>0.19343071744789506</v>
      </c>
      <c r="Z740" s="6">
        <v>16970.6</v>
      </c>
      <c r="AA740" s="6">
        <v>5532.3</v>
      </c>
      <c r="AB740" s="6">
        <v>4769.4</v>
      </c>
      <c r="AC740" s="6">
        <v>477.3</v>
      </c>
      <c r="AD740" s="6">
        <v>1758.9</v>
      </c>
      <c r="AE740" s="6">
        <v>836.4</v>
      </c>
      <c r="AF740" s="6">
        <v>6031.1</v>
      </c>
      <c r="AG740" s="6">
        <v>1166.6</v>
      </c>
      <c r="AH740" s="6">
        <v>2085.9</v>
      </c>
      <c r="AI740" s="6">
        <f t="shared" si="50"/>
        <v>2157.6202118989404</v>
      </c>
      <c r="AJ740" s="6">
        <f t="shared" si="51"/>
        <v>503.06342585934124</v>
      </c>
      <c r="AK740" s="6">
        <f t="shared" si="52"/>
        <v>248.84222637710343</v>
      </c>
      <c r="AL740" s="6">
        <f t="shared" si="53"/>
        <v>690.1289611199004</v>
      </c>
      <c r="AM740" s="6">
        <v>6203.07693615737</v>
      </c>
      <c r="AN740" s="6">
        <v>4894.98851435928</v>
      </c>
      <c r="AO740" s="6">
        <v>7911.73273980141</v>
      </c>
      <c r="AP740" s="2" t="s">
        <v>14</v>
      </c>
      <c r="AQ740" s="2" t="s">
        <v>14</v>
      </c>
      <c r="AR740" s="2" t="s">
        <v>14</v>
      </c>
      <c r="AS740" s="2">
        <v>2012</v>
      </c>
      <c r="AT740" s="2">
        <v>2015</v>
      </c>
    </row>
    <row r="741" spans="1:46" ht="12.75">
      <c r="A741" s="2">
        <v>13327</v>
      </c>
      <c r="B741" s="2"/>
      <c r="C741" s="48" t="s">
        <v>815</v>
      </c>
      <c r="D741" s="4" t="s">
        <v>265</v>
      </c>
      <c r="E741" s="5" t="s">
        <v>358</v>
      </c>
      <c r="F741" s="2" t="s">
        <v>793</v>
      </c>
      <c r="G741" s="2">
        <v>56</v>
      </c>
      <c r="H741" s="2">
        <v>60</v>
      </c>
      <c r="I741" s="2">
        <v>57</v>
      </c>
      <c r="J741" s="2">
        <v>61</v>
      </c>
      <c r="K741" s="2">
        <v>57</v>
      </c>
      <c r="L741" s="2">
        <v>61</v>
      </c>
      <c r="M741" s="46">
        <v>-118.041583</v>
      </c>
      <c r="N741" s="46">
        <v>33.588467</v>
      </c>
      <c r="O741" s="2">
        <v>-50</v>
      </c>
      <c r="P741" s="2" t="s">
        <v>263</v>
      </c>
      <c r="Q741" s="2" t="s">
        <v>375</v>
      </c>
      <c r="R741" s="5">
        <v>2162</v>
      </c>
      <c r="S741" s="2" t="str">
        <f t="shared" si="45"/>
        <v>OC50-VC6-S1-56-60 cm-2162</v>
      </c>
      <c r="T741" s="31" t="s">
        <v>386</v>
      </c>
      <c r="U741" s="2" t="s">
        <v>13</v>
      </c>
      <c r="V741" s="14">
        <f t="shared" si="46"/>
        <v>0.3331322182141833</v>
      </c>
      <c r="W741" s="29">
        <f t="shared" si="47"/>
        <v>0.10349358974358974</v>
      </c>
      <c r="X741" s="29">
        <f t="shared" si="48"/>
        <v>0.46122521246458925</v>
      </c>
      <c r="Y741" s="29">
        <f t="shared" si="49"/>
        <v>0.2192151880528322</v>
      </c>
      <c r="Z741" s="6">
        <v>23369.7</v>
      </c>
      <c r="AA741" s="6">
        <v>7785.2</v>
      </c>
      <c r="AB741" s="6">
        <v>6240</v>
      </c>
      <c r="AC741" s="6">
        <v>645.8</v>
      </c>
      <c r="AD741" s="6">
        <v>2824</v>
      </c>
      <c r="AE741" s="6">
        <v>1302.5</v>
      </c>
      <c r="AF741" s="6">
        <v>8343.4</v>
      </c>
      <c r="AG741" s="6">
        <v>1829</v>
      </c>
      <c r="AH741" s="6">
        <v>2087.1</v>
      </c>
      <c r="AI741" s="6">
        <f t="shared" si="50"/>
        <v>2985.472665420919</v>
      </c>
      <c r="AJ741" s="6">
        <f t="shared" si="51"/>
        <v>659.8438024052514</v>
      </c>
      <c r="AK741" s="6">
        <f t="shared" si="52"/>
        <v>395.4290642518327</v>
      </c>
      <c r="AL741" s="6">
        <f t="shared" si="53"/>
        <v>974.7879833261462</v>
      </c>
      <c r="AM741" s="6">
        <v>6646.5181645882</v>
      </c>
      <c r="AN741" s="6">
        <v>5202.7139795312</v>
      </c>
      <c r="AO741" s="6">
        <v>8518.19394145807</v>
      </c>
      <c r="AP741" s="2" t="s">
        <v>14</v>
      </c>
      <c r="AQ741" s="2" t="s">
        <v>14</v>
      </c>
      <c r="AR741" s="2" t="s">
        <v>14</v>
      </c>
      <c r="AS741" s="2">
        <v>2012</v>
      </c>
      <c r="AT741" s="2">
        <v>2015</v>
      </c>
    </row>
    <row r="742" spans="1:46" ht="12.75">
      <c r="A742" s="2">
        <v>13328</v>
      </c>
      <c r="B742" s="2"/>
      <c r="C742" s="48" t="s">
        <v>815</v>
      </c>
      <c r="D742" s="4" t="s">
        <v>265</v>
      </c>
      <c r="E742" s="5" t="s">
        <v>358</v>
      </c>
      <c r="F742" s="2" t="s">
        <v>793</v>
      </c>
      <c r="G742" s="2">
        <v>56</v>
      </c>
      <c r="H742" s="2">
        <v>60</v>
      </c>
      <c r="I742" s="2">
        <v>57</v>
      </c>
      <c r="J742" s="2">
        <v>61</v>
      </c>
      <c r="K742" s="2">
        <v>57</v>
      </c>
      <c r="L742" s="2">
        <v>61</v>
      </c>
      <c r="M742" s="46">
        <v>-118.041583</v>
      </c>
      <c r="N742" s="46">
        <v>33.588467</v>
      </c>
      <c r="O742" s="2">
        <v>-50</v>
      </c>
      <c r="P742" s="2" t="s">
        <v>263</v>
      </c>
      <c r="Q742" s="2" t="s">
        <v>375</v>
      </c>
      <c r="R742" s="5">
        <v>2163</v>
      </c>
      <c r="S742" s="2" t="str">
        <f t="shared" si="45"/>
        <v>OC50-VC6-S1-56-60 cm-2163</v>
      </c>
      <c r="T742" s="31" t="s">
        <v>386</v>
      </c>
      <c r="U742" s="2" t="s">
        <v>13</v>
      </c>
      <c r="V742" s="14">
        <f t="shared" si="46"/>
        <v>0.3319990553069344</v>
      </c>
      <c r="W742" s="29">
        <f t="shared" si="47"/>
        <v>0.10601822611206352</v>
      </c>
      <c r="X742" s="29">
        <f t="shared" si="48"/>
        <v>0.4734964881474978</v>
      </c>
      <c r="Y742" s="29">
        <f t="shared" si="49"/>
        <v>0.22085712343665034</v>
      </c>
      <c r="Z742" s="6">
        <v>16513.3</v>
      </c>
      <c r="AA742" s="6">
        <v>5482.4</v>
      </c>
      <c r="AB742" s="6">
        <v>4433.2</v>
      </c>
      <c r="AC742" s="6">
        <v>470</v>
      </c>
      <c r="AD742" s="6">
        <v>1822.4</v>
      </c>
      <c r="AE742" s="6">
        <v>862.9</v>
      </c>
      <c r="AF742" s="6">
        <v>5884.8</v>
      </c>
      <c r="AG742" s="6">
        <v>1299.7</v>
      </c>
      <c r="AH742" s="6">
        <v>2042.2</v>
      </c>
      <c r="AI742" s="6">
        <f t="shared" si="50"/>
        <v>2154.118107922828</v>
      </c>
      <c r="AJ742" s="6">
        <f t="shared" si="51"/>
        <v>480.1880325139555</v>
      </c>
      <c r="AK742" s="6">
        <f t="shared" si="52"/>
        <v>262.9810988150034</v>
      </c>
      <c r="AL742" s="6">
        <f t="shared" si="53"/>
        <v>703.6039565174812</v>
      </c>
      <c r="AM742" s="6">
        <v>6579.11021989177</v>
      </c>
      <c r="AN742" s="6">
        <v>5150.63181341872</v>
      </c>
      <c r="AO742" s="6">
        <v>8428.26752829981</v>
      </c>
      <c r="AP742" s="2" t="s">
        <v>14</v>
      </c>
      <c r="AQ742" s="2" t="s">
        <v>14</v>
      </c>
      <c r="AR742" s="2" t="s">
        <v>14</v>
      </c>
      <c r="AS742" s="2">
        <v>2012</v>
      </c>
      <c r="AT742" s="2">
        <v>2015</v>
      </c>
    </row>
    <row r="743" spans="1:46" ht="12.75">
      <c r="A743" s="2">
        <v>13329</v>
      </c>
      <c r="B743" s="2"/>
      <c r="C743" s="48" t="s">
        <v>815</v>
      </c>
      <c r="D743" s="4" t="s">
        <v>265</v>
      </c>
      <c r="E743" s="5" t="s">
        <v>358</v>
      </c>
      <c r="F743" s="2" t="s">
        <v>793</v>
      </c>
      <c r="G743" s="2">
        <v>56</v>
      </c>
      <c r="H743" s="2">
        <v>60</v>
      </c>
      <c r="I743" s="2">
        <v>57</v>
      </c>
      <c r="J743" s="2">
        <v>61</v>
      </c>
      <c r="K743" s="2">
        <v>57</v>
      </c>
      <c r="L743" s="2">
        <v>61</v>
      </c>
      <c r="M743" s="46">
        <v>-118.041583</v>
      </c>
      <c r="N743" s="46">
        <v>33.588467</v>
      </c>
      <c r="O743" s="2">
        <v>-50</v>
      </c>
      <c r="P743" s="2" t="s">
        <v>263</v>
      </c>
      <c r="Q743" s="2" t="s">
        <v>375</v>
      </c>
      <c r="R743" s="5">
        <v>2164</v>
      </c>
      <c r="S743" s="2" t="str">
        <f t="shared" si="45"/>
        <v>OC50-VC6-S1-56-60 cm-2164</v>
      </c>
      <c r="T743" s="31" t="s">
        <v>386</v>
      </c>
      <c r="U743" s="2" t="s">
        <v>13</v>
      </c>
      <c r="V743" s="14">
        <f t="shared" si="46"/>
        <v>0.40143761677392564</v>
      </c>
      <c r="W743" s="29">
        <f t="shared" si="47"/>
        <v>0.13143331020359808</v>
      </c>
      <c r="X743" s="29">
        <f t="shared" si="48"/>
        <v>0.5342927816505509</v>
      </c>
      <c r="Y743" s="29">
        <f t="shared" si="49"/>
        <v>0.2828156579087331</v>
      </c>
      <c r="Z743" s="6">
        <v>19268</v>
      </c>
      <c r="AA743" s="6">
        <v>7734.9</v>
      </c>
      <c r="AB743" s="6">
        <v>5908.7</v>
      </c>
      <c r="AC743" s="6">
        <v>776.6</v>
      </c>
      <c r="AD743" s="6">
        <v>2223.5</v>
      </c>
      <c r="AE743" s="6">
        <v>1188</v>
      </c>
      <c r="AF743" s="6">
        <v>7520.8</v>
      </c>
      <c r="AG743" s="6">
        <v>2127</v>
      </c>
      <c r="AH743" s="6">
        <v>4116.4</v>
      </c>
      <c r="AI743" s="6">
        <f t="shared" si="50"/>
        <v>1311.9667670780295</v>
      </c>
      <c r="AJ743" s="6">
        <f t="shared" si="51"/>
        <v>324.81294334855704</v>
      </c>
      <c r="AK743" s="6">
        <f t="shared" si="52"/>
        <v>165.7516276357983</v>
      </c>
      <c r="AL743" s="6">
        <f t="shared" si="53"/>
        <v>468.7493926732096</v>
      </c>
      <c r="AM743" s="6">
        <v>12451.4261713474</v>
      </c>
      <c r="AN743" s="6">
        <v>9135.45297889246</v>
      </c>
      <c r="AO743" s="6">
        <v>16843.6876756739</v>
      </c>
      <c r="AP743" s="2" t="s">
        <v>14</v>
      </c>
      <c r="AQ743" s="2" t="s">
        <v>14</v>
      </c>
      <c r="AR743" s="2" t="s">
        <v>14</v>
      </c>
      <c r="AS743" s="2">
        <v>2012</v>
      </c>
      <c r="AT743" s="2">
        <v>2015</v>
      </c>
    </row>
    <row r="744" spans="1:46" ht="12.75">
      <c r="A744" s="2">
        <v>13332</v>
      </c>
      <c r="B744" s="2"/>
      <c r="C744" s="48" t="s">
        <v>815</v>
      </c>
      <c r="D744" s="4" t="s">
        <v>265</v>
      </c>
      <c r="E744" s="5" t="s">
        <v>359</v>
      </c>
      <c r="F744" s="2" t="s">
        <v>793</v>
      </c>
      <c r="G744" s="2">
        <v>60</v>
      </c>
      <c r="H744" s="2">
        <v>64</v>
      </c>
      <c r="I744" s="2">
        <v>61</v>
      </c>
      <c r="J744" s="2">
        <v>65</v>
      </c>
      <c r="K744" s="2">
        <v>61</v>
      </c>
      <c r="L744" s="2">
        <v>65</v>
      </c>
      <c r="M744" s="46">
        <v>-118.041583</v>
      </c>
      <c r="N744" s="46">
        <v>33.588467</v>
      </c>
      <c r="O744" s="2">
        <v>-50</v>
      </c>
      <c r="P744" s="2" t="s">
        <v>263</v>
      </c>
      <c r="Q744" s="2" t="s">
        <v>375</v>
      </c>
      <c r="R744" s="5">
        <v>2167</v>
      </c>
      <c r="S744" s="2" t="str">
        <f t="shared" si="45"/>
        <v>OC50-VC6-S1-60-64 cm-2167</v>
      </c>
      <c r="T744" s="31" t="s">
        <v>386</v>
      </c>
      <c r="U744" s="2" t="s">
        <v>13</v>
      </c>
      <c r="V744" s="14">
        <f t="shared" si="46"/>
        <v>0.3582048300707165</v>
      </c>
      <c r="W744" s="29">
        <f t="shared" si="47"/>
        <v>0.11298113436825956</v>
      </c>
      <c r="X744" s="29">
        <f t="shared" si="48"/>
        <v>0.46537670450217106</v>
      </c>
      <c r="Y744" s="29">
        <f t="shared" si="49"/>
        <v>0.21196652914714587</v>
      </c>
      <c r="Z744" s="6">
        <v>10492.6</v>
      </c>
      <c r="AA744" s="6">
        <v>3758.5</v>
      </c>
      <c r="AB744" s="6">
        <v>3291.7</v>
      </c>
      <c r="AC744" s="6">
        <v>371.9</v>
      </c>
      <c r="AD744" s="6">
        <v>1312.7</v>
      </c>
      <c r="AE744" s="6">
        <v>610.9</v>
      </c>
      <c r="AF744" s="6">
        <v>4290.3</v>
      </c>
      <c r="AG744" s="6">
        <v>909.4</v>
      </c>
      <c r="AH744" s="6">
        <v>2068.4</v>
      </c>
      <c r="AI744" s="6">
        <f t="shared" si="50"/>
        <v>1377.9829820150842</v>
      </c>
      <c r="AJ744" s="6">
        <f t="shared" si="51"/>
        <v>354.24482691935793</v>
      </c>
      <c r="AK744" s="6">
        <f t="shared" si="52"/>
        <v>185.99883968284664</v>
      </c>
      <c r="AL744" s="6">
        <f t="shared" si="53"/>
        <v>502.7750918584412</v>
      </c>
      <c r="AM744" s="6">
        <v>8469.66815050043</v>
      </c>
      <c r="AN744" s="6">
        <v>6519.88945027658</v>
      </c>
      <c r="AO744" s="6">
        <v>10936.9966313787</v>
      </c>
      <c r="AP744" s="2" t="s">
        <v>14</v>
      </c>
      <c r="AQ744" s="2" t="s">
        <v>14</v>
      </c>
      <c r="AR744" s="2" t="s">
        <v>14</v>
      </c>
      <c r="AS744" s="2">
        <v>2012</v>
      </c>
      <c r="AT744" s="2">
        <v>2015</v>
      </c>
    </row>
    <row r="745" spans="1:46" ht="12.75">
      <c r="A745" s="2">
        <v>13333</v>
      </c>
      <c r="B745" s="2"/>
      <c r="C745" s="48" t="s">
        <v>815</v>
      </c>
      <c r="D745" s="4" t="s">
        <v>265</v>
      </c>
      <c r="E745" s="5" t="s">
        <v>359</v>
      </c>
      <c r="F745" s="2" t="s">
        <v>793</v>
      </c>
      <c r="G745" s="2">
        <v>60</v>
      </c>
      <c r="H745" s="2">
        <v>64</v>
      </c>
      <c r="I745" s="2">
        <v>61</v>
      </c>
      <c r="J745" s="2">
        <v>65</v>
      </c>
      <c r="K745" s="2">
        <v>61</v>
      </c>
      <c r="L745" s="2">
        <v>65</v>
      </c>
      <c r="M745" s="46">
        <v>-118.041583</v>
      </c>
      <c r="N745" s="46">
        <v>33.588467</v>
      </c>
      <c r="O745" s="2">
        <v>-50</v>
      </c>
      <c r="P745" s="2" t="s">
        <v>263</v>
      </c>
      <c r="Q745" s="2" t="s">
        <v>375</v>
      </c>
      <c r="R745" s="5">
        <v>2168</v>
      </c>
      <c r="S745" s="2" t="str">
        <f t="shared" si="45"/>
        <v>OC50-VC6-S1-60-64 cm-2168</v>
      </c>
      <c r="T745" s="31" t="s">
        <v>386</v>
      </c>
      <c r="U745" s="2" t="s">
        <v>13</v>
      </c>
      <c r="V745" s="14">
        <f t="shared" si="46"/>
        <v>0.20689113002852588</v>
      </c>
      <c r="W745" s="29">
        <f t="shared" si="47"/>
        <v>0.06517261159783062</v>
      </c>
      <c r="X745" s="29">
        <f t="shared" si="48"/>
        <v>0.43195100022476957</v>
      </c>
      <c r="Y745" s="29">
        <f t="shared" si="49"/>
        <v>0.10840000455223117</v>
      </c>
      <c r="Z745" s="6">
        <v>26712.6</v>
      </c>
      <c r="AA745" s="6">
        <v>5526.6</v>
      </c>
      <c r="AB745" s="6">
        <v>7670.4</v>
      </c>
      <c r="AC745" s="6">
        <v>499.9</v>
      </c>
      <c r="AD745" s="6">
        <v>5338.8</v>
      </c>
      <c r="AE745" s="6">
        <v>2306.1</v>
      </c>
      <c r="AF745" s="6">
        <v>8786.9</v>
      </c>
      <c r="AG745" s="6">
        <v>952.5</v>
      </c>
      <c r="AH745" s="6">
        <v>2202.7</v>
      </c>
      <c r="AI745" s="6">
        <f t="shared" si="50"/>
        <v>2927.2438371090025</v>
      </c>
      <c r="AJ745" s="6">
        <f t="shared" si="51"/>
        <v>741.8441004222091</v>
      </c>
      <c r="AK745" s="6">
        <f t="shared" si="52"/>
        <v>694.1390112135108</v>
      </c>
      <c r="AL745" s="6">
        <f t="shared" si="53"/>
        <v>884.3147046806192</v>
      </c>
      <c r="AM745" s="6">
        <v>1344.17368223984</v>
      </c>
      <c r="AN745" s="6">
        <v>1034.10130892817</v>
      </c>
      <c r="AO745" s="6">
        <v>1795.09902965735</v>
      </c>
      <c r="AP745" s="2" t="s">
        <v>14</v>
      </c>
      <c r="AQ745" s="2" t="s">
        <v>14</v>
      </c>
      <c r="AR745" s="2" t="s">
        <v>14</v>
      </c>
      <c r="AS745" s="2">
        <v>2012</v>
      </c>
      <c r="AT745" s="2">
        <v>2015</v>
      </c>
    </row>
    <row r="746" spans="1:46" ht="12.75">
      <c r="A746" s="2">
        <v>13334</v>
      </c>
      <c r="B746" s="2"/>
      <c r="C746" s="48" t="s">
        <v>815</v>
      </c>
      <c r="D746" s="4" t="s">
        <v>265</v>
      </c>
      <c r="E746" s="5" t="s">
        <v>359</v>
      </c>
      <c r="F746" s="2" t="s">
        <v>793</v>
      </c>
      <c r="G746" s="2">
        <v>60</v>
      </c>
      <c r="H746" s="2">
        <v>64</v>
      </c>
      <c r="I746" s="2">
        <v>61</v>
      </c>
      <c r="J746" s="2">
        <v>65</v>
      </c>
      <c r="K746" s="2">
        <v>61</v>
      </c>
      <c r="L746" s="2">
        <v>65</v>
      </c>
      <c r="M746" s="46">
        <v>-118.041583</v>
      </c>
      <c r="N746" s="46">
        <v>33.588467</v>
      </c>
      <c r="O746" s="2">
        <v>-50</v>
      </c>
      <c r="P746" s="2" t="s">
        <v>263</v>
      </c>
      <c r="Q746" s="2" t="s">
        <v>375</v>
      </c>
      <c r="R746" s="5">
        <v>2169</v>
      </c>
      <c r="S746" s="2" t="str">
        <f t="shared" si="45"/>
        <v>OC50-VC6-S1-60-64 cm-2169</v>
      </c>
      <c r="T746" s="31" t="s">
        <v>386</v>
      </c>
      <c r="U746" s="2" t="s">
        <v>13</v>
      </c>
      <c r="V746" s="14">
        <f t="shared" si="46"/>
        <v>0.35815354713313896</v>
      </c>
      <c r="W746" s="29">
        <f t="shared" si="47"/>
        <v>0.11399644993754521</v>
      </c>
      <c r="X746" s="29">
        <f t="shared" si="48"/>
        <v>0.4650845401470922</v>
      </c>
      <c r="Y746" s="29">
        <f t="shared" si="49"/>
        <v>0.2319440978287996</v>
      </c>
      <c r="Z746" s="6">
        <v>10290</v>
      </c>
      <c r="AA746" s="6">
        <v>3685.4</v>
      </c>
      <c r="AB746" s="6">
        <v>3042.2</v>
      </c>
      <c r="AC746" s="6">
        <v>346.8</v>
      </c>
      <c r="AD746" s="6">
        <v>1318.9</v>
      </c>
      <c r="AE746" s="6">
        <v>613.4</v>
      </c>
      <c r="AF746" s="6">
        <v>4007</v>
      </c>
      <c r="AG746" s="6">
        <v>929.4</v>
      </c>
      <c r="AH746" s="6">
        <v>1437.5</v>
      </c>
      <c r="AI746" s="6">
        <f t="shared" si="50"/>
        <v>1944.4034782608696</v>
      </c>
      <c r="AJ746" s="6">
        <f t="shared" si="51"/>
        <v>471.51304347826084</v>
      </c>
      <c r="AK746" s="6">
        <f t="shared" si="52"/>
        <v>268.8417391304348</v>
      </c>
      <c r="AL746" s="6">
        <f t="shared" si="53"/>
        <v>686.8034782608695</v>
      </c>
      <c r="AM746" s="6">
        <v>8469.66815050043</v>
      </c>
      <c r="AN746" s="6">
        <v>6519.88945027658</v>
      </c>
      <c r="AO746" s="6">
        <v>10936.9966313787</v>
      </c>
      <c r="AP746" s="2" t="s">
        <v>14</v>
      </c>
      <c r="AQ746" s="2" t="s">
        <v>14</v>
      </c>
      <c r="AR746" s="2" t="s">
        <v>14</v>
      </c>
      <c r="AS746" s="2">
        <v>2012</v>
      </c>
      <c r="AT746" s="2">
        <v>2015</v>
      </c>
    </row>
    <row r="747" spans="1:46" ht="12.75">
      <c r="A747" s="2">
        <v>13335</v>
      </c>
      <c r="B747" s="2"/>
      <c r="C747" s="48" t="s">
        <v>815</v>
      </c>
      <c r="D747" s="4" t="s">
        <v>265</v>
      </c>
      <c r="E747" s="5" t="s">
        <v>359</v>
      </c>
      <c r="F747" s="2" t="s">
        <v>793</v>
      </c>
      <c r="G747" s="2">
        <v>60</v>
      </c>
      <c r="H747" s="2">
        <v>64</v>
      </c>
      <c r="I747" s="2">
        <v>61</v>
      </c>
      <c r="J747" s="2">
        <v>65</v>
      </c>
      <c r="K747" s="2">
        <v>61</v>
      </c>
      <c r="L747" s="2">
        <v>65</v>
      </c>
      <c r="M747" s="46">
        <v>-118.041583</v>
      </c>
      <c r="N747" s="46">
        <v>33.588467</v>
      </c>
      <c r="O747" s="2">
        <v>-50</v>
      </c>
      <c r="P747" s="2" t="s">
        <v>263</v>
      </c>
      <c r="Q747" s="2" t="s">
        <v>375</v>
      </c>
      <c r="R747" s="5">
        <v>2170</v>
      </c>
      <c r="S747" s="2" t="str">
        <f t="shared" si="45"/>
        <v>OC50-VC6-S1-60-64 cm-2170</v>
      </c>
      <c r="T747" s="31" t="s">
        <v>386</v>
      </c>
      <c r="U747" s="2" t="s">
        <v>13</v>
      </c>
      <c r="V747" s="14">
        <f t="shared" si="46"/>
        <v>0.3323874784918646</v>
      </c>
      <c r="W747" s="29">
        <f t="shared" si="47"/>
        <v>0.10583117007980003</v>
      </c>
      <c r="X747" s="29">
        <f t="shared" si="48"/>
        <v>0.48772064466615506</v>
      </c>
      <c r="Y747" s="29">
        <f t="shared" si="49"/>
        <v>0.20459026150355242</v>
      </c>
      <c r="Z747" s="6">
        <v>13250.8</v>
      </c>
      <c r="AA747" s="6">
        <v>4404.4</v>
      </c>
      <c r="AB747" s="6">
        <v>4160.4</v>
      </c>
      <c r="AC747" s="6">
        <v>440.3</v>
      </c>
      <c r="AD747" s="6">
        <v>1563.6</v>
      </c>
      <c r="AE747" s="6">
        <v>762.6</v>
      </c>
      <c r="AF747" s="6">
        <v>5376.6</v>
      </c>
      <c r="AG747" s="6">
        <v>1100</v>
      </c>
      <c r="AH747" s="6">
        <v>2013.7</v>
      </c>
      <c r="AI747" s="6">
        <f t="shared" si="50"/>
        <v>1753.5084670010426</v>
      </c>
      <c r="AJ747" s="6">
        <f t="shared" si="51"/>
        <v>456.93996126533244</v>
      </c>
      <c r="AK747" s="6">
        <f t="shared" si="52"/>
        <v>231.03739385211298</v>
      </c>
      <c r="AL747" s="6">
        <f t="shared" si="53"/>
        <v>643.2537120723048</v>
      </c>
      <c r="AM747" s="6">
        <v>6579.11021989177</v>
      </c>
      <c r="AN747" s="6">
        <v>5150.63181341872</v>
      </c>
      <c r="AO747" s="6">
        <v>8428.26752829981</v>
      </c>
      <c r="AP747" s="2" t="s">
        <v>14</v>
      </c>
      <c r="AQ747" s="2" t="s">
        <v>14</v>
      </c>
      <c r="AR747" s="2" t="s">
        <v>14</v>
      </c>
      <c r="AS747" s="2">
        <v>2012</v>
      </c>
      <c r="AT747" s="2">
        <v>2015</v>
      </c>
    </row>
    <row r="748" spans="1:46" ht="12.75">
      <c r="A748" s="2">
        <v>13336</v>
      </c>
      <c r="B748" s="2"/>
      <c r="C748" s="48" t="s">
        <v>815</v>
      </c>
      <c r="D748" s="4" t="s">
        <v>265</v>
      </c>
      <c r="E748" s="5" t="s">
        <v>359</v>
      </c>
      <c r="F748" s="2" t="s">
        <v>793</v>
      </c>
      <c r="G748" s="2">
        <v>60</v>
      </c>
      <c r="H748" s="2">
        <v>64</v>
      </c>
      <c r="I748" s="2">
        <v>61</v>
      </c>
      <c r="J748" s="2">
        <v>65</v>
      </c>
      <c r="K748" s="2">
        <v>61</v>
      </c>
      <c r="L748" s="2">
        <v>65</v>
      </c>
      <c r="M748" s="46">
        <v>-118.041583</v>
      </c>
      <c r="N748" s="46">
        <v>33.588467</v>
      </c>
      <c r="O748" s="2">
        <v>-50</v>
      </c>
      <c r="P748" s="2" t="s">
        <v>263</v>
      </c>
      <c r="Q748" s="2" t="s">
        <v>375</v>
      </c>
      <c r="R748" s="5">
        <v>2171</v>
      </c>
      <c r="S748" s="2" t="str">
        <f t="shared" si="45"/>
        <v>OC50-VC6-S1-60-64 cm-2171</v>
      </c>
      <c r="T748" s="31" t="s">
        <v>386</v>
      </c>
      <c r="U748" s="2" t="s">
        <v>13</v>
      </c>
      <c r="V748" s="14">
        <f t="shared" si="46"/>
        <v>0.34535224661225133</v>
      </c>
      <c r="W748" s="29">
        <f t="shared" si="47"/>
        <v>0.10615627466456196</v>
      </c>
      <c r="X748" s="29">
        <f t="shared" si="48"/>
        <v>0.40966796875</v>
      </c>
      <c r="Y748" s="29">
        <f t="shared" si="49"/>
        <v>0.1795979398571191</v>
      </c>
      <c r="Z748" s="6">
        <v>1261.9</v>
      </c>
      <c r="AA748" s="6">
        <v>435.8</v>
      </c>
      <c r="AB748" s="6">
        <v>506.8</v>
      </c>
      <c r="AC748" s="6">
        <v>53.8</v>
      </c>
      <c r="AD748" s="6">
        <v>204.8</v>
      </c>
      <c r="AE748" s="6">
        <v>83.9</v>
      </c>
      <c r="AF748" s="6">
        <v>601.9</v>
      </c>
      <c r="AG748" s="6">
        <v>108.1</v>
      </c>
      <c r="AH748" s="6">
        <v>1959.1</v>
      </c>
      <c r="AI748" s="6">
        <f t="shared" si="50"/>
        <v>173.31427696391202</v>
      </c>
      <c r="AJ748" s="6">
        <f t="shared" si="51"/>
        <v>57.23036087999592</v>
      </c>
      <c r="AK748" s="6">
        <f t="shared" si="52"/>
        <v>29.472717063957948</v>
      </c>
      <c r="AL748" s="6">
        <f t="shared" si="53"/>
        <v>72.48226226328417</v>
      </c>
      <c r="AM748" s="6">
        <v>7480.48693290351</v>
      </c>
      <c r="AN748" s="6">
        <v>5805.91268236687</v>
      </c>
      <c r="AO748" s="6">
        <v>9589.72864091755</v>
      </c>
      <c r="AP748" s="2" t="s">
        <v>14</v>
      </c>
      <c r="AQ748" s="2" t="s">
        <v>14</v>
      </c>
      <c r="AR748" s="2" t="s">
        <v>14</v>
      </c>
      <c r="AS748" s="2">
        <v>2012</v>
      </c>
      <c r="AT748" s="2">
        <v>2015</v>
      </c>
    </row>
    <row r="749" spans="1:46" ht="12.75">
      <c r="A749" s="2">
        <v>13337</v>
      </c>
      <c r="B749" s="2"/>
      <c r="C749" s="48" t="s">
        <v>815</v>
      </c>
      <c r="D749" s="4" t="s">
        <v>265</v>
      </c>
      <c r="E749" s="5" t="s">
        <v>359</v>
      </c>
      <c r="F749" s="2" t="s">
        <v>793</v>
      </c>
      <c r="G749" s="2">
        <v>60</v>
      </c>
      <c r="H749" s="2">
        <v>64</v>
      </c>
      <c r="I749" s="2">
        <v>61</v>
      </c>
      <c r="J749" s="2">
        <v>65</v>
      </c>
      <c r="K749" s="2">
        <v>61</v>
      </c>
      <c r="L749" s="2">
        <v>65</v>
      </c>
      <c r="M749" s="46">
        <v>-118.041583</v>
      </c>
      <c r="N749" s="46">
        <v>33.588467</v>
      </c>
      <c r="O749" s="2">
        <v>-50</v>
      </c>
      <c r="P749" s="2" t="s">
        <v>263</v>
      </c>
      <c r="Q749" s="2" t="s">
        <v>375</v>
      </c>
      <c r="R749" s="5">
        <v>2172</v>
      </c>
      <c r="S749" s="2" t="str">
        <f t="shared" si="45"/>
        <v>OC50-VC6-S1-60-64 cm-2172</v>
      </c>
      <c r="T749" s="31" t="s">
        <v>386</v>
      </c>
      <c r="U749" s="2" t="s">
        <v>13</v>
      </c>
      <c r="V749" s="14">
        <f t="shared" si="46"/>
        <v>0.3708028481839561</v>
      </c>
      <c r="W749" s="29">
        <f t="shared" si="47"/>
        <v>0.1352627641668225</v>
      </c>
      <c r="X749" s="29">
        <f t="shared" si="48"/>
        <v>0.5005567928730513</v>
      </c>
      <c r="Y749" s="29">
        <f t="shared" si="49"/>
        <v>0.23451714818621294</v>
      </c>
      <c r="Z749" s="6">
        <v>6123.2</v>
      </c>
      <c r="AA749" s="6">
        <v>2270.5</v>
      </c>
      <c r="AB749" s="6">
        <v>2138.8</v>
      </c>
      <c r="AC749" s="6">
        <v>289.3</v>
      </c>
      <c r="AD749" s="6">
        <v>718.4</v>
      </c>
      <c r="AE749" s="6">
        <v>359.6</v>
      </c>
      <c r="AF749" s="6">
        <v>2627.1</v>
      </c>
      <c r="AG749" s="6">
        <v>616.1</v>
      </c>
      <c r="AH749" s="6">
        <v>2103.1</v>
      </c>
      <c r="AI749" s="6">
        <f t="shared" si="50"/>
        <v>798.2216727687701</v>
      </c>
      <c r="AJ749" s="6">
        <f t="shared" si="51"/>
        <v>230.9067566925016</v>
      </c>
      <c r="AK749" s="6">
        <f t="shared" si="52"/>
        <v>102.51533450620514</v>
      </c>
      <c r="AL749" s="6">
        <f t="shared" si="53"/>
        <v>308.42090247729544</v>
      </c>
      <c r="AM749" s="6">
        <v>9582.79775487036</v>
      </c>
      <c r="AN749" s="6">
        <v>7262.64128644494</v>
      </c>
      <c r="AO749" s="6">
        <v>12525.3547350381</v>
      </c>
      <c r="AP749" s="2" t="s">
        <v>14</v>
      </c>
      <c r="AQ749" s="2" t="s">
        <v>14</v>
      </c>
      <c r="AR749" s="2" t="s">
        <v>14</v>
      </c>
      <c r="AS749" s="2">
        <v>2012</v>
      </c>
      <c r="AT749" s="2">
        <v>2015</v>
      </c>
    </row>
    <row r="750" spans="1:46" ht="12.75">
      <c r="A750" s="2">
        <v>13338</v>
      </c>
      <c r="B750" s="2"/>
      <c r="C750" s="48" t="s">
        <v>815</v>
      </c>
      <c r="D750" s="4" t="s">
        <v>265</v>
      </c>
      <c r="E750" s="5" t="s">
        <v>359</v>
      </c>
      <c r="F750" s="2" t="s">
        <v>793</v>
      </c>
      <c r="G750" s="2">
        <v>60</v>
      </c>
      <c r="H750" s="2">
        <v>64</v>
      </c>
      <c r="I750" s="2">
        <v>61</v>
      </c>
      <c r="J750" s="2">
        <v>65</v>
      </c>
      <c r="K750" s="2">
        <v>61</v>
      </c>
      <c r="L750" s="2">
        <v>65</v>
      </c>
      <c r="M750" s="46">
        <v>-118.041583</v>
      </c>
      <c r="N750" s="46">
        <v>33.588467</v>
      </c>
      <c r="O750" s="2">
        <v>-50</v>
      </c>
      <c r="P750" s="2" t="s">
        <v>263</v>
      </c>
      <c r="Q750" s="2" t="s">
        <v>375</v>
      </c>
      <c r="R750" s="5">
        <v>2173</v>
      </c>
      <c r="S750" s="2" t="str">
        <f t="shared" si="45"/>
        <v>OC50-VC6-S1-60-64 cm-2173</v>
      </c>
      <c r="T750" s="31" t="s">
        <v>386</v>
      </c>
      <c r="U750" s="2" t="s">
        <v>13</v>
      </c>
      <c r="V750" s="14">
        <f t="shared" si="46"/>
        <v>0.36685702835387235</v>
      </c>
      <c r="W750" s="29">
        <f t="shared" si="47"/>
        <v>0.13193894855850763</v>
      </c>
      <c r="X750" s="29">
        <f t="shared" si="48"/>
        <v>0.48451188986232785</v>
      </c>
      <c r="Y750" s="29">
        <f t="shared" si="49"/>
        <v>0.23888162934258547</v>
      </c>
      <c r="Z750" s="6">
        <v>9981</v>
      </c>
      <c r="AA750" s="6">
        <v>3661.6</v>
      </c>
      <c r="AB750" s="6">
        <v>3538</v>
      </c>
      <c r="AC750" s="6">
        <v>466.8</v>
      </c>
      <c r="AD750" s="6">
        <v>1278.4</v>
      </c>
      <c r="AE750" s="6">
        <v>619.4</v>
      </c>
      <c r="AF750" s="6">
        <v>4438.6</v>
      </c>
      <c r="AG750" s="6">
        <v>1060.3</v>
      </c>
      <c r="AH750" s="6">
        <v>2229.6</v>
      </c>
      <c r="AI750" s="6">
        <f t="shared" si="50"/>
        <v>1223.7710800143525</v>
      </c>
      <c r="AJ750" s="6">
        <f t="shared" si="51"/>
        <v>359.2393254395407</v>
      </c>
      <c r="AK750" s="6">
        <f t="shared" si="52"/>
        <v>170.23681377825622</v>
      </c>
      <c r="AL750" s="6">
        <f t="shared" si="53"/>
        <v>493.26336562612136</v>
      </c>
      <c r="AM750" s="6">
        <v>9234.22085139586</v>
      </c>
      <c r="AN750" s="6">
        <v>7028.51413030832</v>
      </c>
      <c r="AO750" s="6">
        <v>12018.8969283449</v>
      </c>
      <c r="AP750" s="2" t="s">
        <v>14</v>
      </c>
      <c r="AQ750" s="2" t="s">
        <v>14</v>
      </c>
      <c r="AR750" s="2" t="s">
        <v>14</v>
      </c>
      <c r="AS750" s="2">
        <v>2012</v>
      </c>
      <c r="AT750" s="2">
        <v>2015</v>
      </c>
    </row>
    <row r="751" spans="1:46" ht="12.75">
      <c r="A751" s="2">
        <v>13339</v>
      </c>
      <c r="B751" s="2"/>
      <c r="C751" s="48" t="s">
        <v>815</v>
      </c>
      <c r="D751" s="4" t="s">
        <v>265</v>
      </c>
      <c r="E751" s="5" t="s">
        <v>359</v>
      </c>
      <c r="F751" s="2" t="s">
        <v>793</v>
      </c>
      <c r="G751" s="2">
        <v>60</v>
      </c>
      <c r="H751" s="2">
        <v>64</v>
      </c>
      <c r="I751" s="2">
        <v>61</v>
      </c>
      <c r="J751" s="2">
        <v>65</v>
      </c>
      <c r="K751" s="2">
        <v>61</v>
      </c>
      <c r="L751" s="2">
        <v>65</v>
      </c>
      <c r="M751" s="46">
        <v>-118.041583</v>
      </c>
      <c r="N751" s="46">
        <v>33.588467</v>
      </c>
      <c r="O751" s="2">
        <v>-50</v>
      </c>
      <c r="P751" s="2" t="s">
        <v>263</v>
      </c>
      <c r="Q751" s="2" t="s">
        <v>375</v>
      </c>
      <c r="R751" s="5">
        <v>2174</v>
      </c>
      <c r="S751" s="2" t="str">
        <f t="shared" si="45"/>
        <v>OC50-VC6-S1-60-64 cm-2174</v>
      </c>
      <c r="T751" s="31" t="s">
        <v>386</v>
      </c>
      <c r="U751" s="2" t="s">
        <v>13</v>
      </c>
      <c r="V751" s="14">
        <f t="shared" si="46"/>
        <v>0.337637817300296</v>
      </c>
      <c r="W751" s="29">
        <f t="shared" si="47"/>
        <v>0.1154579821732043</v>
      </c>
      <c r="X751" s="29">
        <f t="shared" si="48"/>
        <v>0.4970998181975587</v>
      </c>
      <c r="Y751" s="29">
        <f t="shared" si="49"/>
        <v>0.19494669732441472</v>
      </c>
      <c r="Z751" s="6">
        <v>8580.2</v>
      </c>
      <c r="AA751" s="6">
        <v>2897</v>
      </c>
      <c r="AB751" s="6">
        <v>2883.3</v>
      </c>
      <c r="AC751" s="6">
        <v>332.9</v>
      </c>
      <c r="AD751" s="6">
        <v>1155.1</v>
      </c>
      <c r="AE751" s="6">
        <v>574.2</v>
      </c>
      <c r="AF751" s="6">
        <v>3827.2</v>
      </c>
      <c r="AG751" s="6">
        <v>746.1</v>
      </c>
      <c r="AH751" s="6">
        <v>1933.7</v>
      </c>
      <c r="AI751" s="6">
        <f t="shared" si="50"/>
        <v>1187.0714174897864</v>
      </c>
      <c r="AJ751" s="6">
        <f t="shared" si="51"/>
        <v>332.6472565547914</v>
      </c>
      <c r="AK751" s="6">
        <f t="shared" si="52"/>
        <v>178.85918187929875</v>
      </c>
      <c r="AL751" s="6">
        <f t="shared" si="53"/>
        <v>473.0102911516782</v>
      </c>
      <c r="AM751" s="6">
        <v>6984.51438473336</v>
      </c>
      <c r="AN751" s="6">
        <v>5438.11020873197</v>
      </c>
      <c r="AO751" s="6">
        <v>8965.74318028709</v>
      </c>
      <c r="AP751" s="2" t="s">
        <v>14</v>
      </c>
      <c r="AQ751" s="2" t="s">
        <v>14</v>
      </c>
      <c r="AR751" s="2" t="s">
        <v>14</v>
      </c>
      <c r="AS751" s="2">
        <v>2012</v>
      </c>
      <c r="AT751" s="2">
        <v>2015</v>
      </c>
    </row>
    <row r="752" spans="1:46" ht="12.75">
      <c r="A752" s="2">
        <v>13340</v>
      </c>
      <c r="B752" s="2"/>
      <c r="C752" s="48" t="s">
        <v>815</v>
      </c>
      <c r="D752" s="4" t="s">
        <v>265</v>
      </c>
      <c r="E752" s="5" t="s">
        <v>359</v>
      </c>
      <c r="F752" s="2" t="s">
        <v>793</v>
      </c>
      <c r="G752" s="2">
        <v>60</v>
      </c>
      <c r="H752" s="2">
        <v>64</v>
      </c>
      <c r="I752" s="2">
        <v>61</v>
      </c>
      <c r="J752" s="2">
        <v>65</v>
      </c>
      <c r="K752" s="2">
        <v>61</v>
      </c>
      <c r="L752" s="2">
        <v>65</v>
      </c>
      <c r="M752" s="46">
        <v>-118.041583</v>
      </c>
      <c r="N752" s="46">
        <v>33.588467</v>
      </c>
      <c r="O752" s="2">
        <v>-50</v>
      </c>
      <c r="P752" s="2" t="s">
        <v>263</v>
      </c>
      <c r="Q752" s="2" t="s">
        <v>375</v>
      </c>
      <c r="R752" s="5">
        <v>2175</v>
      </c>
      <c r="S752" s="2" t="str">
        <f t="shared" si="45"/>
        <v>OC50-VC6-S1-60-64 cm-2175</v>
      </c>
      <c r="T752" s="31" t="s">
        <v>386</v>
      </c>
      <c r="U752" s="2" t="s">
        <v>13</v>
      </c>
      <c r="V752" s="14">
        <f t="shared" si="46"/>
        <v>0.31812596164768325</v>
      </c>
      <c r="W752" s="29">
        <f t="shared" si="47"/>
        <v>0.08849763331418095</v>
      </c>
      <c r="X752" s="29">
        <f t="shared" si="48"/>
        <v>0.4384207785843364</v>
      </c>
      <c r="Y752" s="29">
        <f t="shared" si="49"/>
        <v>0.16674662668665666</v>
      </c>
      <c r="Z752" s="6">
        <v>29051.7</v>
      </c>
      <c r="AA752" s="6">
        <v>9242.1</v>
      </c>
      <c r="AB752" s="6">
        <v>7309.8</v>
      </c>
      <c r="AC752" s="6">
        <v>646.9</v>
      </c>
      <c r="AD752" s="6">
        <v>3264.9</v>
      </c>
      <c r="AE752" s="6">
        <v>1431.4</v>
      </c>
      <c r="AF752" s="6">
        <v>10005</v>
      </c>
      <c r="AG752" s="6">
        <v>1668.3</v>
      </c>
      <c r="AH752" s="6">
        <v>2217.1</v>
      </c>
      <c r="AI752" s="6">
        <f t="shared" si="50"/>
        <v>3454.404402146949</v>
      </c>
      <c r="AJ752" s="6">
        <f t="shared" si="51"/>
        <v>717.7574308781742</v>
      </c>
      <c r="AK752" s="6">
        <f t="shared" si="52"/>
        <v>423.6434982634974</v>
      </c>
      <c r="AL752" s="6">
        <f t="shared" si="53"/>
        <v>1053.0242208290108</v>
      </c>
      <c r="AM752" s="6">
        <v>5700.83307907766</v>
      </c>
      <c r="AN752" s="6">
        <v>4527.44742529249</v>
      </c>
      <c r="AO752" s="6">
        <v>7204.25969822805</v>
      </c>
      <c r="AP752" s="2" t="s">
        <v>14</v>
      </c>
      <c r="AQ752" s="2" t="s">
        <v>14</v>
      </c>
      <c r="AR752" s="2" t="s">
        <v>14</v>
      </c>
      <c r="AS752" s="2">
        <v>2012</v>
      </c>
      <c r="AT752" s="2">
        <v>2015</v>
      </c>
    </row>
    <row r="753" spans="1:46" ht="12.75">
      <c r="A753" s="2">
        <v>13341</v>
      </c>
      <c r="B753" s="2"/>
      <c r="C753" s="48" t="s">
        <v>815</v>
      </c>
      <c r="D753" s="4" t="s">
        <v>265</v>
      </c>
      <c r="E753" s="5" t="s">
        <v>359</v>
      </c>
      <c r="F753" s="2" t="s">
        <v>793</v>
      </c>
      <c r="G753" s="2">
        <v>60</v>
      </c>
      <c r="H753" s="2">
        <v>64</v>
      </c>
      <c r="I753" s="2">
        <v>61</v>
      </c>
      <c r="J753" s="2">
        <v>65</v>
      </c>
      <c r="K753" s="2">
        <v>61</v>
      </c>
      <c r="L753" s="2">
        <v>65</v>
      </c>
      <c r="M753" s="46">
        <v>-118.041583</v>
      </c>
      <c r="N753" s="46">
        <v>33.588467</v>
      </c>
      <c r="O753" s="2">
        <v>-50</v>
      </c>
      <c r="P753" s="2" t="s">
        <v>263</v>
      </c>
      <c r="Q753" s="2" t="s">
        <v>375</v>
      </c>
      <c r="R753" s="5">
        <v>2176</v>
      </c>
      <c r="S753" s="2" t="str">
        <f t="shared" si="45"/>
        <v>OC50-VC6-S1-60-64 cm-2176</v>
      </c>
      <c r="T753" s="31" t="s">
        <v>386</v>
      </c>
      <c r="U753" s="2" t="s">
        <v>13</v>
      </c>
      <c r="V753" s="14">
        <f t="shared" si="46"/>
        <v>0.3067099312057574</v>
      </c>
      <c r="W753" s="29">
        <f t="shared" si="47"/>
        <v>0.08526378186129224</v>
      </c>
      <c r="X753" s="29">
        <f t="shared" si="48"/>
        <v>0.43273601294590797</v>
      </c>
      <c r="Y753" s="29">
        <f t="shared" si="49"/>
        <v>0.1712919541769947</v>
      </c>
      <c r="Z753" s="6">
        <v>33098.7</v>
      </c>
      <c r="AA753" s="6">
        <v>10151.7</v>
      </c>
      <c r="AB753" s="6">
        <v>8435</v>
      </c>
      <c r="AC753" s="6">
        <v>719.2</v>
      </c>
      <c r="AD753" s="6">
        <v>4202.1</v>
      </c>
      <c r="AE753" s="6">
        <v>1818.4</v>
      </c>
      <c r="AF753" s="6">
        <v>11941.6</v>
      </c>
      <c r="AG753" s="6">
        <v>2045.5</v>
      </c>
      <c r="AH753" s="6">
        <v>2332.5</v>
      </c>
      <c r="AI753" s="6">
        <f t="shared" si="50"/>
        <v>3708.5016077170417</v>
      </c>
      <c r="AJ753" s="6">
        <f t="shared" si="51"/>
        <v>784.9260450160772</v>
      </c>
      <c r="AK753" s="6">
        <f t="shared" si="52"/>
        <v>516.2272240085745</v>
      </c>
      <c r="AL753" s="6">
        <f t="shared" si="53"/>
        <v>1199.3226152197212</v>
      </c>
      <c r="AM753" s="6">
        <v>5075.58141588598</v>
      </c>
      <c r="AN753" s="6">
        <v>4036.27154066378</v>
      </c>
      <c r="AO753" s="6">
        <v>6397.25026994019</v>
      </c>
      <c r="AP753" s="2" t="s">
        <v>14</v>
      </c>
      <c r="AQ753" s="2" t="s">
        <v>14</v>
      </c>
      <c r="AR753" s="2" t="s">
        <v>14</v>
      </c>
      <c r="AS753" s="2">
        <v>2012</v>
      </c>
      <c r="AT753" s="2">
        <v>2015</v>
      </c>
    </row>
    <row r="754" spans="1:46" ht="12.75">
      <c r="A754" s="2">
        <v>13342</v>
      </c>
      <c r="B754" s="2"/>
      <c r="C754" s="48" t="s">
        <v>815</v>
      </c>
      <c r="D754" s="4" t="s">
        <v>265</v>
      </c>
      <c r="E754" s="5" t="s">
        <v>359</v>
      </c>
      <c r="F754" s="2" t="s">
        <v>793</v>
      </c>
      <c r="G754" s="2">
        <v>60</v>
      </c>
      <c r="H754" s="2">
        <v>64</v>
      </c>
      <c r="I754" s="2">
        <v>61</v>
      </c>
      <c r="J754" s="2">
        <v>65</v>
      </c>
      <c r="K754" s="2">
        <v>61</v>
      </c>
      <c r="L754" s="2">
        <v>65</v>
      </c>
      <c r="M754" s="46">
        <v>-118.041583</v>
      </c>
      <c r="N754" s="46">
        <v>33.588467</v>
      </c>
      <c r="O754" s="2">
        <v>-50</v>
      </c>
      <c r="P754" s="2" t="s">
        <v>263</v>
      </c>
      <c r="Q754" s="2" t="s">
        <v>375</v>
      </c>
      <c r="R754" s="5">
        <v>2177</v>
      </c>
      <c r="S754" s="2" t="str">
        <f t="shared" si="45"/>
        <v>OC50-VC6-S1-60-64 cm-2177</v>
      </c>
      <c r="T754" s="31" t="s">
        <v>386</v>
      </c>
      <c r="U754" s="2" t="s">
        <v>13</v>
      </c>
      <c r="V754" s="14">
        <f t="shared" si="46"/>
        <v>0.4059438928500033</v>
      </c>
      <c r="W754" s="29">
        <f t="shared" si="47"/>
        <v>0.12887587360960726</v>
      </c>
      <c r="X754" s="29">
        <f t="shared" si="48"/>
        <v>0.5121800361594823</v>
      </c>
      <c r="Y754" s="29">
        <f t="shared" si="49"/>
        <v>0.22285572632622705</v>
      </c>
      <c r="Z754" s="6">
        <v>15007</v>
      </c>
      <c r="AA754" s="6">
        <v>6092</v>
      </c>
      <c r="AB754" s="6">
        <v>4063.6</v>
      </c>
      <c r="AC754" s="6">
        <v>523.7</v>
      </c>
      <c r="AD754" s="6">
        <v>2101.8</v>
      </c>
      <c r="AE754" s="6">
        <v>1076.5</v>
      </c>
      <c r="AF754" s="6">
        <v>5647.6</v>
      </c>
      <c r="AG754" s="6">
        <v>1258.6</v>
      </c>
      <c r="AH754" s="6">
        <v>2115.1</v>
      </c>
      <c r="AI754" s="6">
        <f t="shared" si="50"/>
        <v>1995.082974800246</v>
      </c>
      <c r="AJ754" s="6">
        <f t="shared" si="51"/>
        <v>433.7667249775425</v>
      </c>
      <c r="AK754" s="6">
        <f t="shared" si="52"/>
        <v>300.5342536995887</v>
      </c>
      <c r="AL754" s="6">
        <f t="shared" si="53"/>
        <v>653.037681433502</v>
      </c>
      <c r="AM754" s="6">
        <v>12967.6261581084</v>
      </c>
      <c r="AN754" s="6">
        <v>9487.92349851705</v>
      </c>
      <c r="AO754" s="6">
        <v>17655.368259029</v>
      </c>
      <c r="AP754" s="2" t="s">
        <v>14</v>
      </c>
      <c r="AQ754" s="2" t="s">
        <v>14</v>
      </c>
      <c r="AR754" s="2" t="s">
        <v>14</v>
      </c>
      <c r="AS754" s="2">
        <v>2012</v>
      </c>
      <c r="AT754" s="2">
        <v>2015</v>
      </c>
    </row>
    <row r="755" spans="1:46" ht="12.75">
      <c r="A755" s="2">
        <v>13343</v>
      </c>
      <c r="B755" s="2"/>
      <c r="C755" s="48" t="s">
        <v>815</v>
      </c>
      <c r="D755" s="4" t="s">
        <v>265</v>
      </c>
      <c r="E755" s="5" t="s">
        <v>359</v>
      </c>
      <c r="F755" s="2" t="s">
        <v>793</v>
      </c>
      <c r="G755" s="2">
        <v>60</v>
      </c>
      <c r="H755" s="2">
        <v>64</v>
      </c>
      <c r="I755" s="2">
        <v>61</v>
      </c>
      <c r="J755" s="2">
        <v>65</v>
      </c>
      <c r="K755" s="2">
        <v>61</v>
      </c>
      <c r="L755" s="2">
        <v>65</v>
      </c>
      <c r="M755" s="46">
        <v>-118.041583</v>
      </c>
      <c r="N755" s="46">
        <v>33.588467</v>
      </c>
      <c r="O755" s="2">
        <v>-50</v>
      </c>
      <c r="P755" s="2" t="s">
        <v>263</v>
      </c>
      <c r="Q755" s="2" t="s">
        <v>375</v>
      </c>
      <c r="R755" s="5">
        <v>2178</v>
      </c>
      <c r="S755" s="2" t="str">
        <f t="shared" si="45"/>
        <v>OC50-VC6-S1-60-64 cm-2178</v>
      </c>
      <c r="T755" s="31" t="s">
        <v>386</v>
      </c>
      <c r="U755" s="2" t="s">
        <v>13</v>
      </c>
      <c r="V755" s="14">
        <f t="shared" si="46"/>
        <v>0.3581004913560912</v>
      </c>
      <c r="W755" s="29">
        <f t="shared" si="47"/>
        <v>0.11784612173705632</v>
      </c>
      <c r="X755" s="29">
        <f t="shared" si="48"/>
        <v>0.5203587911269911</v>
      </c>
      <c r="Y755" s="29">
        <f t="shared" si="49"/>
        <v>0.24722799722799718</v>
      </c>
      <c r="Z755" s="6">
        <v>23241.8</v>
      </c>
      <c r="AA755" s="6">
        <v>8322.9</v>
      </c>
      <c r="AB755" s="6">
        <v>6707.9</v>
      </c>
      <c r="AC755" s="6">
        <v>790.5</v>
      </c>
      <c r="AD755" s="6">
        <v>2686.8</v>
      </c>
      <c r="AE755" s="6">
        <v>1398.1</v>
      </c>
      <c r="AF755" s="6">
        <v>9235.2</v>
      </c>
      <c r="AG755" s="6">
        <v>2283.2</v>
      </c>
      <c r="AH755" s="6">
        <v>2386.5</v>
      </c>
      <c r="AI755" s="6">
        <f t="shared" si="50"/>
        <v>2645.271317829457</v>
      </c>
      <c r="AJ755" s="6">
        <f t="shared" si="51"/>
        <v>628.4014246804944</v>
      </c>
      <c r="AK755" s="6">
        <f t="shared" si="52"/>
        <v>342.3339618688456</v>
      </c>
      <c r="AL755" s="6">
        <f t="shared" si="53"/>
        <v>965.2964592499478</v>
      </c>
      <c r="AM755" s="6">
        <v>8469.66815050043</v>
      </c>
      <c r="AN755" s="6">
        <v>6519.88945027658</v>
      </c>
      <c r="AO755" s="6">
        <v>10936.9966313787</v>
      </c>
      <c r="AP755" s="2" t="s">
        <v>14</v>
      </c>
      <c r="AQ755" s="2" t="s">
        <v>14</v>
      </c>
      <c r="AR755" s="2" t="s">
        <v>14</v>
      </c>
      <c r="AS755" s="2">
        <v>2012</v>
      </c>
      <c r="AT755" s="2">
        <v>2015</v>
      </c>
    </row>
    <row r="756" spans="1:46" ht="12.75">
      <c r="A756" s="2">
        <v>13344</v>
      </c>
      <c r="B756" s="2"/>
      <c r="C756" s="48" t="s">
        <v>815</v>
      </c>
      <c r="D756" s="4" t="s">
        <v>265</v>
      </c>
      <c r="E756" s="5" t="s">
        <v>359</v>
      </c>
      <c r="F756" s="2" t="s">
        <v>793</v>
      </c>
      <c r="G756" s="2">
        <v>60</v>
      </c>
      <c r="H756" s="2">
        <v>64</v>
      </c>
      <c r="I756" s="2">
        <v>61</v>
      </c>
      <c r="J756" s="2">
        <v>65</v>
      </c>
      <c r="K756" s="2">
        <v>61</v>
      </c>
      <c r="L756" s="2">
        <v>65</v>
      </c>
      <c r="M756" s="46">
        <v>-118.041583</v>
      </c>
      <c r="N756" s="46">
        <v>33.588467</v>
      </c>
      <c r="O756" s="2">
        <v>-50</v>
      </c>
      <c r="P756" s="2" t="s">
        <v>263</v>
      </c>
      <c r="Q756" s="2" t="s">
        <v>375</v>
      </c>
      <c r="R756" s="5">
        <v>2179</v>
      </c>
      <c r="S756" s="2" t="str">
        <f t="shared" si="45"/>
        <v>OC50-VC6-S1-60-64 cm-2179</v>
      </c>
      <c r="T756" s="31" t="s">
        <v>386</v>
      </c>
      <c r="U756" s="2" t="s">
        <v>13</v>
      </c>
      <c r="V756" s="14">
        <f t="shared" si="46"/>
        <v>0.33152960972447626</v>
      </c>
      <c r="W756" s="29">
        <f t="shared" si="47"/>
        <v>0.10051993067590989</v>
      </c>
      <c r="X756" s="29">
        <f t="shared" si="48"/>
        <v>0.4633772106920778</v>
      </c>
      <c r="Y756" s="29">
        <f t="shared" si="49"/>
        <v>0.17153525148253898</v>
      </c>
      <c r="Z756" s="6">
        <v>21751.3</v>
      </c>
      <c r="AA756" s="6">
        <v>7211.2</v>
      </c>
      <c r="AB756" s="6">
        <v>5885.4</v>
      </c>
      <c r="AC756" s="6">
        <v>591.6</v>
      </c>
      <c r="AD756" s="6">
        <v>2476.6</v>
      </c>
      <c r="AE756" s="6">
        <v>1147.6</v>
      </c>
      <c r="AF756" s="6">
        <v>8195.4</v>
      </c>
      <c r="AG756" s="6">
        <v>1405.8</v>
      </c>
      <c r="AH756" s="6">
        <v>2251.2</v>
      </c>
      <c r="AI756" s="6">
        <f t="shared" si="50"/>
        <v>2573.072139303483</v>
      </c>
      <c r="AJ756" s="6">
        <f t="shared" si="51"/>
        <v>575.4264392324094</v>
      </c>
      <c r="AK756" s="6">
        <f t="shared" si="52"/>
        <v>321.97938877043356</v>
      </c>
      <c r="AL756" s="6">
        <f t="shared" si="53"/>
        <v>852.9850746268658</v>
      </c>
      <c r="AM756" s="6">
        <v>6579.11021989177</v>
      </c>
      <c r="AN756" s="6">
        <v>5150.63181341872</v>
      </c>
      <c r="AO756" s="6">
        <v>8428.26752829981</v>
      </c>
      <c r="AP756" s="2" t="s">
        <v>14</v>
      </c>
      <c r="AQ756" s="2" t="s">
        <v>14</v>
      </c>
      <c r="AR756" s="2" t="s">
        <v>14</v>
      </c>
      <c r="AS756" s="2">
        <v>2012</v>
      </c>
      <c r="AT756" s="2">
        <v>2015</v>
      </c>
    </row>
    <row r="757" spans="1:46" ht="12.75">
      <c r="A757" s="2">
        <v>13345</v>
      </c>
      <c r="B757" s="2"/>
      <c r="C757" s="48" t="s">
        <v>815</v>
      </c>
      <c r="D757" s="4" t="s">
        <v>265</v>
      </c>
      <c r="E757" s="5" t="s">
        <v>359</v>
      </c>
      <c r="F757" s="2" t="s">
        <v>793</v>
      </c>
      <c r="G757" s="2">
        <v>60</v>
      </c>
      <c r="H757" s="2">
        <v>64</v>
      </c>
      <c r="I757" s="2">
        <v>61</v>
      </c>
      <c r="J757" s="2">
        <v>65</v>
      </c>
      <c r="K757" s="2">
        <v>61</v>
      </c>
      <c r="L757" s="2">
        <v>65</v>
      </c>
      <c r="M757" s="46">
        <v>-118.041583</v>
      </c>
      <c r="N757" s="46">
        <v>33.588467</v>
      </c>
      <c r="O757" s="2">
        <v>-50</v>
      </c>
      <c r="P757" s="2" t="s">
        <v>263</v>
      </c>
      <c r="Q757" s="2" t="s">
        <v>375</v>
      </c>
      <c r="R757" s="5">
        <v>2180</v>
      </c>
      <c r="S757" s="2" t="str">
        <f t="shared" si="45"/>
        <v>OC50-VC6-S1-60-64 cm-2180</v>
      </c>
      <c r="T757" s="31" t="s">
        <v>386</v>
      </c>
      <c r="U757" s="2" t="s">
        <v>13</v>
      </c>
      <c r="V757" s="14">
        <f t="shared" si="46"/>
        <v>0.3951359544757856</v>
      </c>
      <c r="W757" s="29">
        <f t="shared" si="47"/>
        <v>0.12566925631126574</v>
      </c>
      <c r="X757" s="29">
        <f t="shared" si="48"/>
        <v>0.5680208244431167</v>
      </c>
      <c r="Y757" s="29">
        <f t="shared" si="49"/>
        <v>0.25467810202717756</v>
      </c>
      <c r="Z757" s="6">
        <v>23618.2</v>
      </c>
      <c r="AA757" s="6">
        <v>9332.4</v>
      </c>
      <c r="AB757" s="6">
        <v>6294.3</v>
      </c>
      <c r="AC757" s="6">
        <v>791</v>
      </c>
      <c r="AD757" s="6">
        <v>2343.4</v>
      </c>
      <c r="AE757" s="6">
        <v>1331.1</v>
      </c>
      <c r="AF757" s="6">
        <v>8978</v>
      </c>
      <c r="AG757" s="6">
        <v>2286.5</v>
      </c>
      <c r="AH757" s="6">
        <v>2075.4</v>
      </c>
      <c r="AI757" s="6">
        <f t="shared" si="50"/>
        <v>3175.34933024959</v>
      </c>
      <c r="AJ757" s="6">
        <f t="shared" si="51"/>
        <v>682.7888599787992</v>
      </c>
      <c r="AK757" s="6">
        <f t="shared" si="52"/>
        <v>354.1004143779512</v>
      </c>
      <c r="AL757" s="6">
        <f t="shared" si="53"/>
        <v>1085.5256817962802</v>
      </c>
      <c r="AM757" s="6">
        <v>11838.4916865873</v>
      </c>
      <c r="AN757" s="6">
        <v>8742.23406408622</v>
      </c>
      <c r="AO757" s="6">
        <v>15904.9246207675</v>
      </c>
      <c r="AP757" s="2" t="s">
        <v>14</v>
      </c>
      <c r="AQ757" s="2" t="s">
        <v>14</v>
      </c>
      <c r="AR757" s="2" t="s">
        <v>14</v>
      </c>
      <c r="AS757" s="2">
        <v>2012</v>
      </c>
      <c r="AT757" s="2">
        <v>2015</v>
      </c>
    </row>
    <row r="758" spans="1:46" ht="12.75">
      <c r="A758" s="2">
        <v>13346</v>
      </c>
      <c r="B758" s="2"/>
      <c r="C758" s="48" t="s">
        <v>815</v>
      </c>
      <c r="D758" s="4" t="s">
        <v>265</v>
      </c>
      <c r="E758" s="5" t="s">
        <v>359</v>
      </c>
      <c r="F758" s="2" t="s">
        <v>793</v>
      </c>
      <c r="G758" s="2">
        <v>60</v>
      </c>
      <c r="H758" s="2">
        <v>64</v>
      </c>
      <c r="I758" s="2">
        <v>61</v>
      </c>
      <c r="J758" s="2">
        <v>65</v>
      </c>
      <c r="K758" s="2">
        <v>61</v>
      </c>
      <c r="L758" s="2">
        <v>65</v>
      </c>
      <c r="M758" s="46">
        <v>-118.041583</v>
      </c>
      <c r="N758" s="46">
        <v>33.588467</v>
      </c>
      <c r="O758" s="2">
        <v>-50</v>
      </c>
      <c r="P758" s="2" t="s">
        <v>263</v>
      </c>
      <c r="Q758" s="2" t="s">
        <v>375</v>
      </c>
      <c r="R758" s="5">
        <v>2181</v>
      </c>
      <c r="S758" s="2" t="str">
        <f t="shared" si="45"/>
        <v>OC50-VC6-S1-60-64 cm-2181</v>
      </c>
      <c r="T758" s="31" t="s">
        <v>386</v>
      </c>
      <c r="U758" s="2" t="s">
        <v>13</v>
      </c>
      <c r="V758" s="14">
        <f t="shared" si="46"/>
        <v>0.3381750260945998</v>
      </c>
      <c r="W758" s="29">
        <f t="shared" si="47"/>
        <v>0.11230534351145038</v>
      </c>
      <c r="X758" s="29">
        <f t="shared" si="48"/>
        <v>0.4764166949440109</v>
      </c>
      <c r="Y758" s="29">
        <f t="shared" si="49"/>
        <v>0.21063637659807044</v>
      </c>
      <c r="Z758" s="6">
        <v>9101.5</v>
      </c>
      <c r="AA758" s="6">
        <v>3077.9</v>
      </c>
      <c r="AB758" s="6">
        <v>3275</v>
      </c>
      <c r="AC758" s="6">
        <v>367.8</v>
      </c>
      <c r="AD758" s="6">
        <v>1178.8</v>
      </c>
      <c r="AE758" s="6">
        <v>561.6</v>
      </c>
      <c r="AF758" s="6">
        <v>4208.2</v>
      </c>
      <c r="AG758" s="6">
        <v>886.4</v>
      </c>
      <c r="AH758" s="6">
        <v>2403.5</v>
      </c>
      <c r="AI758" s="6">
        <f t="shared" si="50"/>
        <v>1013.4720199708757</v>
      </c>
      <c r="AJ758" s="6">
        <f t="shared" si="51"/>
        <v>303.1246099438319</v>
      </c>
      <c r="AK758" s="6">
        <f t="shared" si="52"/>
        <v>144.82213438735178</v>
      </c>
      <c r="AL758" s="6">
        <f t="shared" si="53"/>
        <v>423.931766174329</v>
      </c>
      <c r="AM758" s="6">
        <v>6984.51438473336</v>
      </c>
      <c r="AN758" s="6">
        <v>5438.11020873197</v>
      </c>
      <c r="AO758" s="6">
        <v>8965.74318028709</v>
      </c>
      <c r="AP758" s="2" t="s">
        <v>14</v>
      </c>
      <c r="AQ758" s="2" t="s">
        <v>14</v>
      </c>
      <c r="AR758" s="2" t="s">
        <v>14</v>
      </c>
      <c r="AS758" s="2">
        <v>2012</v>
      </c>
      <c r="AT758" s="2">
        <v>2015</v>
      </c>
    </row>
    <row r="759" spans="1:46" ht="12.75">
      <c r="A759" s="2">
        <v>13347</v>
      </c>
      <c r="B759" s="2"/>
      <c r="C759" s="48" t="s">
        <v>815</v>
      </c>
      <c r="D759" s="4" t="s">
        <v>265</v>
      </c>
      <c r="E759" s="5" t="s">
        <v>359</v>
      </c>
      <c r="F759" s="2" t="s">
        <v>793</v>
      </c>
      <c r="G759" s="2">
        <v>60</v>
      </c>
      <c r="H759" s="2">
        <v>64</v>
      </c>
      <c r="I759" s="2">
        <v>61</v>
      </c>
      <c r="J759" s="2">
        <v>65</v>
      </c>
      <c r="K759" s="2">
        <v>61</v>
      </c>
      <c r="L759" s="2">
        <v>65</v>
      </c>
      <c r="M759" s="46">
        <v>-118.041583</v>
      </c>
      <c r="N759" s="46">
        <v>33.588467</v>
      </c>
      <c r="O759" s="2">
        <v>-50</v>
      </c>
      <c r="P759" s="2" t="s">
        <v>263</v>
      </c>
      <c r="Q759" s="2" t="s">
        <v>375</v>
      </c>
      <c r="R759" s="5">
        <v>2182</v>
      </c>
      <c r="S759" s="2" t="str">
        <f t="shared" si="45"/>
        <v>OC50-VC6-S1-60-64 cm-2182</v>
      </c>
      <c r="T759" s="31" t="s">
        <v>386</v>
      </c>
      <c r="U759" s="2" t="s">
        <v>13</v>
      </c>
      <c r="V759" s="14">
        <f t="shared" si="46"/>
        <v>0.41339004277408387</v>
      </c>
      <c r="W759" s="29">
        <f t="shared" si="47"/>
        <v>0.14282620678793606</v>
      </c>
      <c r="X759" s="29">
        <f t="shared" si="48"/>
        <v>0.5576770087509945</v>
      </c>
      <c r="Y759" s="29">
        <f t="shared" si="49"/>
        <v>0.30036249108628477</v>
      </c>
      <c r="Z759" s="6">
        <v>16528.7</v>
      </c>
      <c r="AA759" s="6">
        <v>6832.8</v>
      </c>
      <c r="AB759" s="6">
        <v>5079.6</v>
      </c>
      <c r="AC759" s="6">
        <v>725.5</v>
      </c>
      <c r="AD759" s="6">
        <v>1885.5</v>
      </c>
      <c r="AE759" s="6">
        <v>1051.5</v>
      </c>
      <c r="AF759" s="6">
        <v>6731.2</v>
      </c>
      <c r="AG759" s="6">
        <v>2021.8</v>
      </c>
      <c r="AH759" s="6">
        <v>2365.8</v>
      </c>
      <c r="AI759" s="6">
        <f t="shared" si="50"/>
        <v>1974.9344830501307</v>
      </c>
      <c r="AJ759" s="6">
        <f t="shared" si="51"/>
        <v>490.75154281849694</v>
      </c>
      <c r="AK759" s="6">
        <f t="shared" si="52"/>
        <v>248.28810550342376</v>
      </c>
      <c r="AL759" s="6">
        <f t="shared" si="53"/>
        <v>739.9611125200777</v>
      </c>
      <c r="AM759" s="6">
        <v>13734.2066780024</v>
      </c>
      <c r="AN759" s="6">
        <v>10018.6665541671</v>
      </c>
      <c r="AO759" s="6">
        <v>18759.785035747</v>
      </c>
      <c r="AP759" s="2" t="s">
        <v>14</v>
      </c>
      <c r="AQ759" s="2" t="s">
        <v>14</v>
      </c>
      <c r="AR759" s="2" t="s">
        <v>14</v>
      </c>
      <c r="AS759" s="2">
        <v>2012</v>
      </c>
      <c r="AT759" s="2">
        <v>2015</v>
      </c>
    </row>
    <row r="760" spans="1:46" ht="12.75">
      <c r="A760" s="2">
        <v>13348</v>
      </c>
      <c r="B760" s="2"/>
      <c r="C760" s="48" t="s">
        <v>815</v>
      </c>
      <c r="D760" s="4" t="s">
        <v>265</v>
      </c>
      <c r="E760" s="5" t="s">
        <v>359</v>
      </c>
      <c r="F760" s="2" t="s">
        <v>793</v>
      </c>
      <c r="G760" s="2">
        <v>60</v>
      </c>
      <c r="H760" s="2">
        <v>64</v>
      </c>
      <c r="I760" s="2">
        <v>61</v>
      </c>
      <c r="J760" s="2">
        <v>65</v>
      </c>
      <c r="K760" s="2">
        <v>61</v>
      </c>
      <c r="L760" s="2">
        <v>65</v>
      </c>
      <c r="M760" s="46">
        <v>-118.041583</v>
      </c>
      <c r="N760" s="46">
        <v>33.588467</v>
      </c>
      <c r="O760" s="2">
        <v>-50</v>
      </c>
      <c r="P760" s="2" t="s">
        <v>263</v>
      </c>
      <c r="Q760" s="2" t="s">
        <v>375</v>
      </c>
      <c r="R760" s="5">
        <v>2183</v>
      </c>
      <c r="S760" s="2" t="str">
        <f aca="true" t="shared" si="54" ref="S760:S823">CONCATENATE(E760,"-",R760)</f>
        <v>OC50-VC6-S1-60-64 cm-2183</v>
      </c>
      <c r="T760" s="31" t="s">
        <v>386</v>
      </c>
      <c r="U760" s="2" t="s">
        <v>13</v>
      </c>
      <c r="V760" s="14">
        <f t="shared" si="46"/>
        <v>0.3236649460347255</v>
      </c>
      <c r="W760" s="29">
        <f t="shared" si="47"/>
        <v>0.10416151481965594</v>
      </c>
      <c r="X760" s="29">
        <f t="shared" si="48"/>
        <v>0.4683926302414231</v>
      </c>
      <c r="Y760" s="29">
        <f t="shared" si="49"/>
        <v>0.21556980863701616</v>
      </c>
      <c r="Z760" s="6">
        <v>21310</v>
      </c>
      <c r="AA760" s="6">
        <v>6897.3</v>
      </c>
      <c r="AB760" s="6">
        <v>5661.4</v>
      </c>
      <c r="AC760" s="6">
        <v>589.7</v>
      </c>
      <c r="AD760" s="6">
        <v>2518.4</v>
      </c>
      <c r="AE760" s="6">
        <v>1179.6</v>
      </c>
      <c r="AF760" s="6">
        <v>7592.9</v>
      </c>
      <c r="AG760" s="6">
        <v>1636.8</v>
      </c>
      <c r="AH760" s="6">
        <v>2074.1</v>
      </c>
      <c r="AI760" s="6">
        <f t="shared" si="50"/>
        <v>2719.9556434116002</v>
      </c>
      <c r="AJ760" s="6">
        <f t="shared" si="51"/>
        <v>602.7771081432911</v>
      </c>
      <c r="AK760" s="6">
        <f t="shared" si="52"/>
        <v>356.58839978785977</v>
      </c>
      <c r="AL760" s="6">
        <f t="shared" si="53"/>
        <v>889.995660768526</v>
      </c>
      <c r="AM760" s="6">
        <v>6073.1523753047</v>
      </c>
      <c r="AN760" s="6">
        <v>4795.10117355926</v>
      </c>
      <c r="AO760" s="6">
        <v>7744.6860856959</v>
      </c>
      <c r="AP760" s="2" t="s">
        <v>14</v>
      </c>
      <c r="AQ760" s="2" t="s">
        <v>14</v>
      </c>
      <c r="AR760" s="2" t="s">
        <v>14</v>
      </c>
      <c r="AS760" s="2">
        <v>2012</v>
      </c>
      <c r="AT760" s="2">
        <v>2015</v>
      </c>
    </row>
    <row r="761" spans="1:46" ht="12.75">
      <c r="A761" s="2">
        <v>13349</v>
      </c>
      <c r="B761" s="2"/>
      <c r="C761" s="48" t="s">
        <v>815</v>
      </c>
      <c r="D761" s="4" t="s">
        <v>265</v>
      </c>
      <c r="E761" s="5" t="s">
        <v>359</v>
      </c>
      <c r="F761" s="2" t="s">
        <v>793</v>
      </c>
      <c r="G761" s="2">
        <v>60</v>
      </c>
      <c r="H761" s="2">
        <v>64</v>
      </c>
      <c r="I761" s="2">
        <v>61</v>
      </c>
      <c r="J761" s="2">
        <v>65</v>
      </c>
      <c r="K761" s="2">
        <v>61</v>
      </c>
      <c r="L761" s="2">
        <v>65</v>
      </c>
      <c r="M761" s="46">
        <v>-118.041583</v>
      </c>
      <c r="N761" s="46">
        <v>33.588467</v>
      </c>
      <c r="O761" s="2">
        <v>-50</v>
      </c>
      <c r="P761" s="2" t="s">
        <v>263</v>
      </c>
      <c r="Q761" s="2" t="s">
        <v>375</v>
      </c>
      <c r="R761" s="5">
        <v>2184</v>
      </c>
      <c r="S761" s="2" t="str">
        <f t="shared" si="54"/>
        <v>OC50-VC6-S1-60-64 cm-2184</v>
      </c>
      <c r="T761" s="31" t="s">
        <v>386</v>
      </c>
      <c r="U761" s="2" t="s">
        <v>13</v>
      </c>
      <c r="V761" s="14">
        <f t="shared" si="46"/>
        <v>0.3421971510126042</v>
      </c>
      <c r="W761" s="29">
        <f t="shared" si="47"/>
        <v>0.09818538668135803</v>
      </c>
      <c r="X761" s="29">
        <f t="shared" si="48"/>
        <v>0.3465428546516697</v>
      </c>
      <c r="Y761" s="29">
        <f t="shared" si="49"/>
        <v>0.17008631319358816</v>
      </c>
      <c r="Z761" s="6">
        <v>14749.1</v>
      </c>
      <c r="AA761" s="6">
        <v>5047.1</v>
      </c>
      <c r="AB761" s="6">
        <v>5808.4</v>
      </c>
      <c r="AC761" s="6">
        <v>570.3</v>
      </c>
      <c r="AD761" s="6">
        <v>2293.8</v>
      </c>
      <c r="AE761" s="6">
        <v>794.9</v>
      </c>
      <c r="AF761" s="6">
        <v>8110</v>
      </c>
      <c r="AG761" s="6">
        <v>1379.4</v>
      </c>
      <c r="AH761" s="6">
        <v>2054.1</v>
      </c>
      <c r="AI761" s="6">
        <f t="shared" si="50"/>
        <v>1927.4816221216106</v>
      </c>
      <c r="AJ761" s="6">
        <f t="shared" si="51"/>
        <v>621.0700550119274</v>
      </c>
      <c r="AK761" s="6">
        <f t="shared" si="52"/>
        <v>300.73511513558253</v>
      </c>
      <c r="AL761" s="6">
        <f t="shared" si="53"/>
        <v>923.9472274962271</v>
      </c>
      <c r="AM761" s="6">
        <v>7263.70165371518</v>
      </c>
      <c r="AN761" s="6">
        <v>5639.46101915113</v>
      </c>
      <c r="AO761" s="6">
        <v>9324.98302217804</v>
      </c>
      <c r="AP761" s="2" t="s">
        <v>14</v>
      </c>
      <c r="AQ761" s="2" t="s">
        <v>14</v>
      </c>
      <c r="AR761" s="2" t="s">
        <v>14</v>
      </c>
      <c r="AS761" s="2">
        <v>2012</v>
      </c>
      <c r="AT761" s="2">
        <v>2015</v>
      </c>
    </row>
    <row r="762" spans="1:46" ht="12.75">
      <c r="A762" s="2">
        <v>13353</v>
      </c>
      <c r="B762" s="2"/>
      <c r="C762" s="48" t="s">
        <v>815</v>
      </c>
      <c r="D762" s="4" t="s">
        <v>265</v>
      </c>
      <c r="E762" s="5" t="s">
        <v>360</v>
      </c>
      <c r="F762" s="2" t="s">
        <v>793</v>
      </c>
      <c r="G762" s="2">
        <v>64</v>
      </c>
      <c r="H762" s="2">
        <v>68</v>
      </c>
      <c r="I762" s="2">
        <v>65</v>
      </c>
      <c r="J762" s="2">
        <v>69</v>
      </c>
      <c r="K762" s="2">
        <v>65</v>
      </c>
      <c r="L762" s="2">
        <v>69</v>
      </c>
      <c r="M762" s="46">
        <v>-118.041583</v>
      </c>
      <c r="N762" s="46">
        <v>33.588467</v>
      </c>
      <c r="O762" s="2">
        <v>-50</v>
      </c>
      <c r="P762" s="2" t="s">
        <v>263</v>
      </c>
      <c r="Q762" s="2" t="s">
        <v>375</v>
      </c>
      <c r="R762" s="5">
        <v>2188</v>
      </c>
      <c r="S762" s="2" t="str">
        <f t="shared" si="54"/>
        <v>OC50-VC6-S1-64-68 cm-2188</v>
      </c>
      <c r="T762" s="31" t="s">
        <v>386</v>
      </c>
      <c r="U762" s="2" t="s">
        <v>13</v>
      </c>
      <c r="V762" s="14">
        <f t="shared" si="46"/>
        <v>0.3417226912998597</v>
      </c>
      <c r="W762" s="29">
        <f t="shared" si="47"/>
        <v>0.09322969029695201</v>
      </c>
      <c r="X762" s="29">
        <f t="shared" si="48"/>
        <v>0.4500889625130376</v>
      </c>
      <c r="Y762" s="29">
        <f t="shared" si="49"/>
        <v>0.18550902731827204</v>
      </c>
      <c r="Z762" s="6">
        <v>30224.8</v>
      </c>
      <c r="AA762" s="6">
        <v>10328.5</v>
      </c>
      <c r="AB762" s="6">
        <v>8156.2</v>
      </c>
      <c r="AC762" s="6">
        <v>760.4</v>
      </c>
      <c r="AD762" s="6">
        <v>3259.8</v>
      </c>
      <c r="AE762" s="6">
        <v>1467.2</v>
      </c>
      <c r="AF762" s="6">
        <v>10579</v>
      </c>
      <c r="AG762" s="6">
        <v>1962.5</v>
      </c>
      <c r="AH762" s="6">
        <v>2063.2</v>
      </c>
      <c r="AI762" s="6">
        <f t="shared" si="50"/>
        <v>3931.1070182241187</v>
      </c>
      <c r="AJ762" s="6">
        <f t="shared" si="51"/>
        <v>864.3466459868167</v>
      </c>
      <c r="AK762" s="6">
        <f t="shared" si="52"/>
        <v>458.22024040325715</v>
      </c>
      <c r="AL762" s="6">
        <f t="shared" si="53"/>
        <v>1215.7328421868942</v>
      </c>
      <c r="AM762" s="6">
        <v>7263.70165371518</v>
      </c>
      <c r="AN762" s="6">
        <v>5639.46101915113</v>
      </c>
      <c r="AO762" s="6">
        <v>9324.98302217804</v>
      </c>
      <c r="AP762" s="2" t="s">
        <v>14</v>
      </c>
      <c r="AQ762" s="2" t="s">
        <v>14</v>
      </c>
      <c r="AR762" s="2" t="s">
        <v>14</v>
      </c>
      <c r="AS762" s="2">
        <v>2012</v>
      </c>
      <c r="AT762" s="2">
        <v>2015</v>
      </c>
    </row>
    <row r="763" spans="1:46" ht="12.75">
      <c r="A763" s="2">
        <v>13354</v>
      </c>
      <c r="B763" s="2"/>
      <c r="C763" s="48" t="s">
        <v>815</v>
      </c>
      <c r="D763" s="4" t="s">
        <v>265</v>
      </c>
      <c r="E763" s="5" t="s">
        <v>360</v>
      </c>
      <c r="F763" s="2" t="s">
        <v>793</v>
      </c>
      <c r="G763" s="2">
        <v>64</v>
      </c>
      <c r="H763" s="2">
        <v>68</v>
      </c>
      <c r="I763" s="2">
        <v>65</v>
      </c>
      <c r="J763" s="2">
        <v>69</v>
      </c>
      <c r="K763" s="2">
        <v>65</v>
      </c>
      <c r="L763" s="2">
        <v>69</v>
      </c>
      <c r="M763" s="46">
        <v>-118.041583</v>
      </c>
      <c r="N763" s="46">
        <v>33.588467</v>
      </c>
      <c r="O763" s="2">
        <v>-50</v>
      </c>
      <c r="P763" s="2" t="s">
        <v>263</v>
      </c>
      <c r="Q763" s="2" t="s">
        <v>375</v>
      </c>
      <c r="R763" s="5">
        <v>2189</v>
      </c>
      <c r="S763" s="2" t="str">
        <f t="shared" si="54"/>
        <v>OC50-VC6-S1-64-68 cm-2189</v>
      </c>
      <c r="T763" s="31" t="s">
        <v>386</v>
      </c>
      <c r="U763" s="2" t="s">
        <v>13</v>
      </c>
      <c r="V763" s="14">
        <f t="shared" si="46"/>
        <v>0.38987855859076326</v>
      </c>
      <c r="W763" s="29">
        <f t="shared" si="47"/>
        <v>0.12289005377712182</v>
      </c>
      <c r="X763" s="29">
        <f t="shared" si="48"/>
        <v>0.5447702407002188</v>
      </c>
      <c r="Y763" s="29">
        <f t="shared" si="49"/>
        <v>0.25869455178458994</v>
      </c>
      <c r="Z763" s="6">
        <v>20141.4</v>
      </c>
      <c r="AA763" s="6">
        <v>7852.7</v>
      </c>
      <c r="AB763" s="6">
        <v>5894.7</v>
      </c>
      <c r="AC763" s="6">
        <v>724.4</v>
      </c>
      <c r="AD763" s="6">
        <v>2285</v>
      </c>
      <c r="AE763" s="6">
        <v>1244.8</v>
      </c>
      <c r="AF763" s="6">
        <v>8099.9</v>
      </c>
      <c r="AG763" s="6">
        <v>2095.4</v>
      </c>
      <c r="AH763" s="6">
        <v>2876.5</v>
      </c>
      <c r="AI763" s="6">
        <f t="shared" si="50"/>
        <v>1946.4001390578828</v>
      </c>
      <c r="AJ763" s="6">
        <f t="shared" si="51"/>
        <v>460.2190161654788</v>
      </c>
      <c r="AK763" s="6">
        <f t="shared" si="52"/>
        <v>245.4232574309056</v>
      </c>
      <c r="AL763" s="6">
        <f t="shared" si="53"/>
        <v>708.8684164783591</v>
      </c>
      <c r="AM763" s="6">
        <v>11347.0222869017</v>
      </c>
      <c r="AN763" s="6">
        <v>8440.25729262093</v>
      </c>
      <c r="AO763" s="6">
        <v>15151.2789612624</v>
      </c>
      <c r="AP763" s="2" t="s">
        <v>14</v>
      </c>
      <c r="AQ763" s="2" t="s">
        <v>14</v>
      </c>
      <c r="AR763" s="2" t="s">
        <v>14</v>
      </c>
      <c r="AS763" s="2">
        <v>2012</v>
      </c>
      <c r="AT763" s="2">
        <v>2015</v>
      </c>
    </row>
    <row r="764" spans="1:46" ht="12.75">
      <c r="A764" s="2">
        <v>13355</v>
      </c>
      <c r="B764" s="2"/>
      <c r="C764" s="48" t="s">
        <v>815</v>
      </c>
      <c r="D764" s="4" t="s">
        <v>265</v>
      </c>
      <c r="E764" s="5" t="s">
        <v>360</v>
      </c>
      <c r="F764" s="2" t="s">
        <v>793</v>
      </c>
      <c r="G764" s="2">
        <v>64</v>
      </c>
      <c r="H764" s="2">
        <v>68</v>
      </c>
      <c r="I764" s="2">
        <v>65</v>
      </c>
      <c r="J764" s="2">
        <v>69</v>
      </c>
      <c r="K764" s="2">
        <v>65</v>
      </c>
      <c r="L764" s="2">
        <v>69</v>
      </c>
      <c r="M764" s="46">
        <v>-118.041583</v>
      </c>
      <c r="N764" s="46">
        <v>33.588467</v>
      </c>
      <c r="O764" s="2">
        <v>-50</v>
      </c>
      <c r="P764" s="2" t="s">
        <v>263</v>
      </c>
      <c r="Q764" s="2" t="s">
        <v>375</v>
      </c>
      <c r="R764" s="5">
        <v>2190</v>
      </c>
      <c r="S764" s="2" t="str">
        <f t="shared" si="54"/>
        <v>OC50-VC6-S1-64-68 cm-2190</v>
      </c>
      <c r="T764" s="31" t="s">
        <v>386</v>
      </c>
      <c r="U764" s="2" t="s">
        <v>13</v>
      </c>
      <c r="V764" s="14">
        <f t="shared" si="46"/>
        <v>0.36955838481474423</v>
      </c>
      <c r="W764" s="29">
        <f t="shared" si="47"/>
        <v>0.12466082508079707</v>
      </c>
      <c r="X764" s="29">
        <f t="shared" si="48"/>
        <v>0.47534089981219885</v>
      </c>
      <c r="Y764" s="29">
        <f t="shared" si="49"/>
        <v>0.278034821213661</v>
      </c>
      <c r="Z764" s="6">
        <v>19408.3</v>
      </c>
      <c r="AA764" s="6">
        <v>7172.5</v>
      </c>
      <c r="AB764" s="6">
        <v>5786.1</v>
      </c>
      <c r="AC764" s="6">
        <v>721.3</v>
      </c>
      <c r="AD764" s="6">
        <v>2449.4</v>
      </c>
      <c r="AE764" s="6">
        <v>1164.3</v>
      </c>
      <c r="AF764" s="6">
        <v>7478.2</v>
      </c>
      <c r="AG764" s="6">
        <v>2079.2</v>
      </c>
      <c r="AH764" s="6">
        <v>2421.9</v>
      </c>
      <c r="AI764" s="6">
        <f t="shared" si="50"/>
        <v>2195.036954457244</v>
      </c>
      <c r="AJ764" s="6">
        <f t="shared" si="51"/>
        <v>537.3797431768446</v>
      </c>
      <c r="AK764" s="6">
        <f t="shared" si="52"/>
        <v>298.4185969693216</v>
      </c>
      <c r="AL764" s="6">
        <f t="shared" si="53"/>
        <v>789.2481109872414</v>
      </c>
      <c r="AM764" s="6">
        <v>9493.02109765475</v>
      </c>
      <c r="AN764" s="6">
        <v>7203.62944234967</v>
      </c>
      <c r="AO764" s="6">
        <v>12397.178692451</v>
      </c>
      <c r="AP764" s="2" t="s">
        <v>14</v>
      </c>
      <c r="AQ764" s="2" t="s">
        <v>14</v>
      </c>
      <c r="AR764" s="2" t="s">
        <v>14</v>
      </c>
      <c r="AS764" s="2">
        <v>2012</v>
      </c>
      <c r="AT764" s="2">
        <v>2015</v>
      </c>
    </row>
    <row r="765" spans="1:46" ht="12.75">
      <c r="A765" s="2">
        <v>13356</v>
      </c>
      <c r="B765" s="2"/>
      <c r="C765" s="48" t="s">
        <v>815</v>
      </c>
      <c r="D765" s="4" t="s">
        <v>265</v>
      </c>
      <c r="E765" s="5" t="s">
        <v>360</v>
      </c>
      <c r="F765" s="2" t="s">
        <v>793</v>
      </c>
      <c r="G765" s="2">
        <v>64</v>
      </c>
      <c r="H765" s="2">
        <v>68</v>
      </c>
      <c r="I765" s="2">
        <v>65</v>
      </c>
      <c r="J765" s="2">
        <v>69</v>
      </c>
      <c r="K765" s="2">
        <v>65</v>
      </c>
      <c r="L765" s="2">
        <v>69</v>
      </c>
      <c r="M765" s="46">
        <v>-118.041583</v>
      </c>
      <c r="N765" s="46">
        <v>33.588467</v>
      </c>
      <c r="O765" s="2">
        <v>-50</v>
      </c>
      <c r="P765" s="2" t="s">
        <v>263</v>
      </c>
      <c r="Q765" s="2" t="s">
        <v>375</v>
      </c>
      <c r="R765" s="5">
        <v>2191</v>
      </c>
      <c r="S765" s="2" t="str">
        <f t="shared" si="54"/>
        <v>OC50-VC6-S1-64-68 cm-2191</v>
      </c>
      <c r="T765" s="31" t="s">
        <v>386</v>
      </c>
      <c r="U765" s="2" t="s">
        <v>13</v>
      </c>
      <c r="V765" s="14">
        <f t="shared" si="46"/>
        <v>0.31561432699886155</v>
      </c>
      <c r="W765" s="29">
        <f t="shared" si="47"/>
        <v>0.10176486683692082</v>
      </c>
      <c r="X765" s="29">
        <f t="shared" si="48"/>
        <v>0.4052111903455842</v>
      </c>
      <c r="Y765" s="29">
        <f t="shared" si="49"/>
        <v>0.18796089230598628</v>
      </c>
      <c r="Z765" s="6">
        <v>12560.9</v>
      </c>
      <c r="AA765" s="6">
        <v>3964.4</v>
      </c>
      <c r="AB765" s="6">
        <v>4385.6</v>
      </c>
      <c r="AC765" s="6">
        <v>446.3</v>
      </c>
      <c r="AD765" s="6">
        <v>1823</v>
      </c>
      <c r="AE765" s="6">
        <v>738.7</v>
      </c>
      <c r="AF765" s="6">
        <v>5410.7</v>
      </c>
      <c r="AG765" s="6">
        <v>1017</v>
      </c>
      <c r="AH765" s="6">
        <v>2157.4</v>
      </c>
      <c r="AI765" s="6">
        <f t="shared" si="50"/>
        <v>1531.9644015945119</v>
      </c>
      <c r="AJ765" s="6">
        <f t="shared" si="51"/>
        <v>447.93733197367203</v>
      </c>
      <c r="AK765" s="6">
        <f t="shared" si="52"/>
        <v>237.48030036154626</v>
      </c>
      <c r="AL765" s="6">
        <f t="shared" si="53"/>
        <v>595.8746639473441</v>
      </c>
      <c r="AM765" s="6">
        <v>5580.8015161424</v>
      </c>
      <c r="AN765" s="6">
        <v>4426.25981202929</v>
      </c>
      <c r="AO765" s="6">
        <v>7072.89169331647</v>
      </c>
      <c r="AP765" s="2" t="s">
        <v>14</v>
      </c>
      <c r="AQ765" s="2" t="s">
        <v>14</v>
      </c>
      <c r="AR765" s="2" t="s">
        <v>14</v>
      </c>
      <c r="AS765" s="2">
        <v>2012</v>
      </c>
      <c r="AT765" s="2">
        <v>2015</v>
      </c>
    </row>
    <row r="766" spans="1:46" ht="12.75">
      <c r="A766" s="2">
        <v>13357</v>
      </c>
      <c r="B766" s="2"/>
      <c r="C766" s="48" t="s">
        <v>815</v>
      </c>
      <c r="D766" s="4" t="s">
        <v>265</v>
      </c>
      <c r="E766" s="5" t="s">
        <v>360</v>
      </c>
      <c r="F766" s="2" t="s">
        <v>793</v>
      </c>
      <c r="G766" s="2">
        <v>64</v>
      </c>
      <c r="H766" s="2">
        <v>68</v>
      </c>
      <c r="I766" s="2">
        <v>65</v>
      </c>
      <c r="J766" s="2">
        <v>69</v>
      </c>
      <c r="K766" s="2">
        <v>65</v>
      </c>
      <c r="L766" s="2">
        <v>69</v>
      </c>
      <c r="M766" s="46">
        <v>-118.041583</v>
      </c>
      <c r="N766" s="46">
        <v>33.588467</v>
      </c>
      <c r="O766" s="2">
        <v>-50</v>
      </c>
      <c r="P766" s="2" t="s">
        <v>263</v>
      </c>
      <c r="Q766" s="2" t="s">
        <v>375</v>
      </c>
      <c r="R766" s="5">
        <v>2192</v>
      </c>
      <c r="S766" s="2" t="str">
        <f t="shared" si="54"/>
        <v>OC50-VC6-S1-64-68 cm-2192</v>
      </c>
      <c r="T766" s="31" t="s">
        <v>386</v>
      </c>
      <c r="U766" s="2" t="s">
        <v>13</v>
      </c>
      <c r="V766" s="14">
        <f t="shared" si="46"/>
        <v>0.39943342776203966</v>
      </c>
      <c r="W766" s="29">
        <f t="shared" si="47"/>
        <v>0.14567969945735354</v>
      </c>
      <c r="X766" s="29">
        <f t="shared" si="48"/>
        <v>0.5076196417431602</v>
      </c>
      <c r="Y766" s="29">
        <f t="shared" si="49"/>
        <v>0.27041301362628073</v>
      </c>
      <c r="Z766" s="6">
        <v>8825</v>
      </c>
      <c r="AA766" s="6">
        <v>3525</v>
      </c>
      <c r="AB766" s="6">
        <v>2874.8</v>
      </c>
      <c r="AC766" s="6">
        <v>418.8</v>
      </c>
      <c r="AD766" s="6">
        <v>1122.1</v>
      </c>
      <c r="AE766" s="6">
        <v>569.6</v>
      </c>
      <c r="AF766" s="6">
        <v>3786.8</v>
      </c>
      <c r="AG766" s="6">
        <v>1024</v>
      </c>
      <c r="AH766" s="6">
        <v>1949.6</v>
      </c>
      <c r="AI766" s="6">
        <f t="shared" si="50"/>
        <v>1266.9265490356997</v>
      </c>
      <c r="AJ766" s="6">
        <f t="shared" si="51"/>
        <v>337.8744357816989</v>
      </c>
      <c r="AK766" s="6">
        <f t="shared" si="52"/>
        <v>173.5432909314731</v>
      </c>
      <c r="AL766" s="6">
        <f t="shared" si="53"/>
        <v>493.51661879359875</v>
      </c>
      <c r="AM766" s="6">
        <v>12241.6005257101</v>
      </c>
      <c r="AN766" s="6">
        <v>9015.16890056365</v>
      </c>
      <c r="AO766" s="6">
        <v>16526.8412217764</v>
      </c>
      <c r="AP766" s="2" t="s">
        <v>14</v>
      </c>
      <c r="AQ766" s="2" t="s">
        <v>14</v>
      </c>
      <c r="AR766" s="2" t="s">
        <v>14</v>
      </c>
      <c r="AS766" s="2">
        <v>2012</v>
      </c>
      <c r="AT766" s="2">
        <v>2015</v>
      </c>
    </row>
    <row r="767" spans="1:46" ht="12.75">
      <c r="A767" s="2">
        <v>13358</v>
      </c>
      <c r="B767" s="2"/>
      <c r="C767" s="48" t="s">
        <v>815</v>
      </c>
      <c r="D767" s="4" t="s">
        <v>265</v>
      </c>
      <c r="E767" s="5" t="s">
        <v>360</v>
      </c>
      <c r="F767" s="2" t="s">
        <v>793</v>
      </c>
      <c r="G767" s="2">
        <v>64</v>
      </c>
      <c r="H767" s="2">
        <v>68</v>
      </c>
      <c r="I767" s="2">
        <v>65</v>
      </c>
      <c r="J767" s="2">
        <v>69</v>
      </c>
      <c r="K767" s="2">
        <v>65</v>
      </c>
      <c r="L767" s="2">
        <v>69</v>
      </c>
      <c r="M767" s="46">
        <v>-118.041583</v>
      </c>
      <c r="N767" s="46">
        <v>33.588467</v>
      </c>
      <c r="O767" s="2">
        <v>-50</v>
      </c>
      <c r="P767" s="2" t="s">
        <v>263</v>
      </c>
      <c r="Q767" s="2" t="s">
        <v>375</v>
      </c>
      <c r="R767" s="5">
        <v>2193</v>
      </c>
      <c r="S767" s="2" t="str">
        <f t="shared" si="54"/>
        <v>OC50-VC6-S1-64-68 cm-2193</v>
      </c>
      <c r="T767" s="31" t="s">
        <v>386</v>
      </c>
      <c r="U767" s="2" t="s">
        <v>13</v>
      </c>
      <c r="V767" s="14">
        <f t="shared" si="46"/>
        <v>0.32957807074152606</v>
      </c>
      <c r="W767" s="29">
        <f t="shared" si="47"/>
        <v>0.0933132558467837</v>
      </c>
      <c r="X767" s="29">
        <f t="shared" si="48"/>
        <v>0.4430966727796699</v>
      </c>
      <c r="Y767" s="29">
        <f t="shared" si="49"/>
        <v>0.19679916668873532</v>
      </c>
      <c r="Z767" s="6">
        <v>32541</v>
      </c>
      <c r="AA767" s="6">
        <v>10724.8</v>
      </c>
      <c r="AB767" s="6">
        <v>8500.4</v>
      </c>
      <c r="AC767" s="6">
        <v>793.2</v>
      </c>
      <c r="AD767" s="6">
        <v>3817</v>
      </c>
      <c r="AE767" s="6">
        <v>1691.3</v>
      </c>
      <c r="AF767" s="6">
        <v>11328.3</v>
      </c>
      <c r="AG767" s="6">
        <v>2229.4</v>
      </c>
      <c r="AH767" s="6">
        <v>2124.9</v>
      </c>
      <c r="AI767" s="6">
        <f t="shared" si="50"/>
        <v>4072.2669302084805</v>
      </c>
      <c r="AJ767" s="6">
        <f t="shared" si="51"/>
        <v>874.7329286084051</v>
      </c>
      <c r="AK767" s="6">
        <f t="shared" si="52"/>
        <v>518.4526330650854</v>
      </c>
      <c r="AL767" s="6">
        <f t="shared" si="53"/>
        <v>1276.0788742999669</v>
      </c>
      <c r="AM767" s="6">
        <v>6453.71634654214</v>
      </c>
      <c r="AN767" s="6">
        <v>5057.49818335438</v>
      </c>
      <c r="AO767" s="6">
        <v>8253.50593845028</v>
      </c>
      <c r="AP767" s="2" t="s">
        <v>14</v>
      </c>
      <c r="AQ767" s="2" t="s">
        <v>14</v>
      </c>
      <c r="AR767" s="2" t="s">
        <v>14</v>
      </c>
      <c r="AS767" s="2">
        <v>2012</v>
      </c>
      <c r="AT767" s="2">
        <v>2015</v>
      </c>
    </row>
    <row r="768" spans="1:46" ht="12.75">
      <c r="A768" s="2">
        <v>13359</v>
      </c>
      <c r="B768" s="2"/>
      <c r="C768" s="48" t="s">
        <v>815</v>
      </c>
      <c r="D768" s="4" t="s">
        <v>265</v>
      </c>
      <c r="E768" s="5" t="s">
        <v>360</v>
      </c>
      <c r="F768" s="2" t="s">
        <v>793</v>
      </c>
      <c r="G768" s="2">
        <v>64</v>
      </c>
      <c r="H768" s="2">
        <v>68</v>
      </c>
      <c r="I768" s="2">
        <v>65</v>
      </c>
      <c r="J768" s="2">
        <v>69</v>
      </c>
      <c r="K768" s="2">
        <v>65</v>
      </c>
      <c r="L768" s="2">
        <v>69</v>
      </c>
      <c r="M768" s="46">
        <v>-118.041583</v>
      </c>
      <c r="N768" s="46">
        <v>33.588467</v>
      </c>
      <c r="O768" s="2">
        <v>-50</v>
      </c>
      <c r="P768" s="2" t="s">
        <v>263</v>
      </c>
      <c r="Q768" s="2" t="s">
        <v>375</v>
      </c>
      <c r="R768" s="5">
        <v>2194</v>
      </c>
      <c r="S768" s="2" t="str">
        <f t="shared" si="54"/>
        <v>OC50-VC6-S1-64-68 cm-2194</v>
      </c>
      <c r="T768" s="31" t="s">
        <v>386</v>
      </c>
      <c r="U768" s="2" t="s">
        <v>13</v>
      </c>
      <c r="V768" s="14">
        <f t="shared" si="46"/>
        <v>0.35000205871453866</v>
      </c>
      <c r="W768" s="29">
        <f t="shared" si="47"/>
        <v>0.12781685942530105</v>
      </c>
      <c r="X768" s="29">
        <f t="shared" si="48"/>
        <v>0.5109120521172639</v>
      </c>
      <c r="Y768" s="29">
        <f t="shared" si="49"/>
        <v>0.22542706376889368</v>
      </c>
      <c r="Z768" s="6">
        <v>9714.8</v>
      </c>
      <c r="AA768" s="6">
        <v>3400.2</v>
      </c>
      <c r="AB768" s="6">
        <v>3354.8</v>
      </c>
      <c r="AC768" s="6">
        <v>428.8</v>
      </c>
      <c r="AD768" s="6">
        <v>1228</v>
      </c>
      <c r="AE768" s="6">
        <v>627.4</v>
      </c>
      <c r="AF768" s="6">
        <v>4472.4</v>
      </c>
      <c r="AG768" s="6">
        <v>1008.2</v>
      </c>
      <c r="AH768" s="6">
        <v>2068.6</v>
      </c>
      <c r="AI768" s="6">
        <f t="shared" si="50"/>
        <v>1268.0073479648072</v>
      </c>
      <c r="AJ768" s="6">
        <f t="shared" si="51"/>
        <v>365.81262689741857</v>
      </c>
      <c r="AK768" s="6">
        <f t="shared" si="52"/>
        <v>179.3870250410906</v>
      </c>
      <c r="AL768" s="6">
        <f t="shared" si="53"/>
        <v>529.8849463405201</v>
      </c>
      <c r="AM768" s="6">
        <v>7851.00965267338</v>
      </c>
      <c r="AN768" s="6">
        <v>6087.61827133809</v>
      </c>
      <c r="AO768" s="6">
        <v>10066.7414588798</v>
      </c>
      <c r="AP768" s="2" t="s">
        <v>14</v>
      </c>
      <c r="AQ768" s="2" t="s">
        <v>14</v>
      </c>
      <c r="AR768" s="2" t="s">
        <v>14</v>
      </c>
      <c r="AS768" s="2">
        <v>2012</v>
      </c>
      <c r="AT768" s="2">
        <v>2015</v>
      </c>
    </row>
    <row r="769" spans="1:46" ht="12.75">
      <c r="A769" s="2">
        <v>13361</v>
      </c>
      <c r="B769" s="2"/>
      <c r="C769" s="48" t="s">
        <v>815</v>
      </c>
      <c r="D769" s="4" t="s">
        <v>265</v>
      </c>
      <c r="E769" s="5" t="s">
        <v>488</v>
      </c>
      <c r="F769" s="2" t="s">
        <v>793</v>
      </c>
      <c r="G769" s="2">
        <v>68</v>
      </c>
      <c r="H769" s="2">
        <v>72</v>
      </c>
      <c r="I769" s="2">
        <v>69</v>
      </c>
      <c r="J769" s="2">
        <v>73</v>
      </c>
      <c r="K769" s="2">
        <v>69</v>
      </c>
      <c r="L769" s="2">
        <v>73</v>
      </c>
      <c r="M769" s="46">
        <v>-118.041583</v>
      </c>
      <c r="N769" s="46">
        <v>33.588467</v>
      </c>
      <c r="O769" s="2">
        <v>-50</v>
      </c>
      <c r="P769" s="2" t="s">
        <v>263</v>
      </c>
      <c r="Q769" s="2" t="s">
        <v>375</v>
      </c>
      <c r="R769" s="5">
        <v>2196</v>
      </c>
      <c r="S769" s="2" t="str">
        <f t="shared" si="54"/>
        <v>OC50-VC6-S1-68-72 cm-2196</v>
      </c>
      <c r="T769" s="31" t="s">
        <v>386</v>
      </c>
      <c r="U769" s="2" t="s">
        <v>13</v>
      </c>
      <c r="V769" s="14">
        <f t="shared" si="46"/>
        <v>0.31362357677629116</v>
      </c>
      <c r="W769" s="29">
        <f t="shared" si="47"/>
        <v>0.09194921833012862</v>
      </c>
      <c r="X769" s="29">
        <f t="shared" si="48"/>
        <v>0.467655832940807</v>
      </c>
      <c r="Y769" s="29">
        <f t="shared" si="49"/>
        <v>0.1816894552856321</v>
      </c>
      <c r="Z769" s="6">
        <v>31495.4</v>
      </c>
      <c r="AA769" s="6">
        <v>9877.7</v>
      </c>
      <c r="AB769" s="6">
        <v>8373.1</v>
      </c>
      <c r="AC769" s="6">
        <v>769.9</v>
      </c>
      <c r="AD769" s="6">
        <v>3821.4</v>
      </c>
      <c r="AE769" s="6">
        <v>1787.1</v>
      </c>
      <c r="AF769" s="6">
        <v>11299.5</v>
      </c>
      <c r="AG769" s="6">
        <v>2053</v>
      </c>
      <c r="AH769" s="6">
        <v>2389.3</v>
      </c>
      <c r="AI769" s="6">
        <f t="shared" si="50"/>
        <v>3463.1984263173317</v>
      </c>
      <c r="AJ769" s="6">
        <f t="shared" si="51"/>
        <v>765.3287573766374</v>
      </c>
      <c r="AK769" s="6">
        <f t="shared" si="52"/>
        <v>469.4680450341104</v>
      </c>
      <c r="AL769" s="6">
        <f t="shared" si="53"/>
        <v>1117.6913740426066</v>
      </c>
      <c r="AM769" s="6">
        <v>5464.68652781602</v>
      </c>
      <c r="AN769" s="6">
        <v>4339.81497488299</v>
      </c>
      <c r="AO769" s="6">
        <v>6918.82858313924</v>
      </c>
      <c r="AP769" s="2" t="s">
        <v>14</v>
      </c>
      <c r="AQ769" s="2" t="s">
        <v>14</v>
      </c>
      <c r="AR769" s="2" t="s">
        <v>14</v>
      </c>
      <c r="AS769" s="2">
        <v>2012</v>
      </c>
      <c r="AT769" s="2">
        <v>2015</v>
      </c>
    </row>
    <row r="770" spans="1:46" ht="12.75">
      <c r="A770" s="2">
        <v>13362</v>
      </c>
      <c r="B770" s="2"/>
      <c r="C770" s="48" t="s">
        <v>815</v>
      </c>
      <c r="D770" s="4" t="s">
        <v>265</v>
      </c>
      <c r="E770" s="5" t="s">
        <v>488</v>
      </c>
      <c r="F770" s="2" t="s">
        <v>793</v>
      </c>
      <c r="G770" s="2">
        <v>68</v>
      </c>
      <c r="H770" s="2">
        <v>72</v>
      </c>
      <c r="I770" s="2">
        <v>69</v>
      </c>
      <c r="J770" s="2">
        <v>73</v>
      </c>
      <c r="K770" s="2">
        <v>69</v>
      </c>
      <c r="L770" s="2">
        <v>73</v>
      </c>
      <c r="M770" s="46">
        <v>-118.041583</v>
      </c>
      <c r="N770" s="46">
        <v>33.588467</v>
      </c>
      <c r="O770" s="2">
        <v>-50</v>
      </c>
      <c r="P770" s="2" t="s">
        <v>263</v>
      </c>
      <c r="Q770" s="2" t="s">
        <v>375</v>
      </c>
      <c r="R770" s="5">
        <v>2197</v>
      </c>
      <c r="S770" s="2" t="str">
        <f t="shared" si="54"/>
        <v>OC50-VC6-S1-68-72 cm-2197</v>
      </c>
      <c r="T770" s="31" t="s">
        <v>386</v>
      </c>
      <c r="U770" s="2" t="s">
        <v>13</v>
      </c>
      <c r="V770" s="14">
        <f t="shared" si="46"/>
        <v>0.36108774612884725</v>
      </c>
      <c r="W770" s="29">
        <f t="shared" si="47"/>
        <v>0.11860723587080935</v>
      </c>
      <c r="X770" s="29">
        <f t="shared" si="48"/>
        <v>0.49302730970366065</v>
      </c>
      <c r="Y770" s="29">
        <f t="shared" si="49"/>
        <v>0.2631930107256156</v>
      </c>
      <c r="Z770" s="6">
        <v>20924</v>
      </c>
      <c r="AA770" s="6">
        <v>7555.4</v>
      </c>
      <c r="AB770" s="6">
        <v>6028.3</v>
      </c>
      <c r="AC770" s="6">
        <v>715</v>
      </c>
      <c r="AD770" s="6">
        <v>2409.4</v>
      </c>
      <c r="AE770" s="6">
        <v>1187.9</v>
      </c>
      <c r="AF770" s="6">
        <v>7943.6</v>
      </c>
      <c r="AG770" s="6">
        <v>2090.7</v>
      </c>
      <c r="AH770" s="6">
        <v>2215.4</v>
      </c>
      <c r="AI770" s="6">
        <f t="shared" si="50"/>
        <v>2571.0390900063194</v>
      </c>
      <c r="AJ770" s="6">
        <f t="shared" si="51"/>
        <v>608.7659113478378</v>
      </c>
      <c r="AK770" s="6">
        <f t="shared" si="52"/>
        <v>324.7539947639253</v>
      </c>
      <c r="AL770" s="6">
        <f t="shared" si="53"/>
        <v>905.8680148054526</v>
      </c>
      <c r="AM770" s="6">
        <v>8718.15653083035</v>
      </c>
      <c r="AN770" s="6">
        <v>6686.84526610639</v>
      </c>
      <c r="AO770" s="6">
        <v>11289.3011257942</v>
      </c>
      <c r="AP770" s="2" t="s">
        <v>14</v>
      </c>
      <c r="AQ770" s="2" t="s">
        <v>14</v>
      </c>
      <c r="AR770" s="2" t="s">
        <v>14</v>
      </c>
      <c r="AS770" s="2">
        <v>2012</v>
      </c>
      <c r="AT770" s="2">
        <v>2015</v>
      </c>
    </row>
    <row r="771" spans="1:46" ht="12.75">
      <c r="A771" s="2">
        <v>13363</v>
      </c>
      <c r="B771" s="2"/>
      <c r="C771" s="48" t="s">
        <v>815</v>
      </c>
      <c r="D771" s="4" t="s">
        <v>265</v>
      </c>
      <c r="E771" s="5" t="s">
        <v>488</v>
      </c>
      <c r="F771" s="2" t="s">
        <v>793</v>
      </c>
      <c r="G771" s="2">
        <v>68</v>
      </c>
      <c r="H771" s="2">
        <v>72</v>
      </c>
      <c r="I771" s="2">
        <v>69</v>
      </c>
      <c r="J771" s="2">
        <v>73</v>
      </c>
      <c r="K771" s="2">
        <v>69</v>
      </c>
      <c r="L771" s="2">
        <v>73</v>
      </c>
      <c r="M771" s="46">
        <v>-118.041583</v>
      </c>
      <c r="N771" s="46">
        <v>33.588467</v>
      </c>
      <c r="O771" s="2">
        <v>-50</v>
      </c>
      <c r="P771" s="2" t="s">
        <v>263</v>
      </c>
      <c r="Q771" s="2" t="s">
        <v>375</v>
      </c>
      <c r="R771" s="5">
        <v>2198</v>
      </c>
      <c r="S771" s="2" t="str">
        <f t="shared" si="54"/>
        <v>OC50-VC6-S1-68-72 cm-2198</v>
      </c>
      <c r="T771" s="31" t="s">
        <v>386</v>
      </c>
      <c r="U771" s="2" t="s">
        <v>13</v>
      </c>
      <c r="V771" s="14">
        <f t="shared" si="46"/>
        <v>0.328150153401913</v>
      </c>
      <c r="W771" s="29">
        <f t="shared" si="47"/>
        <v>0.09845764080291766</v>
      </c>
      <c r="X771" s="29">
        <f t="shared" si="48"/>
        <v>0.44262009948864234</v>
      </c>
      <c r="Y771" s="29">
        <f t="shared" si="49"/>
        <v>0.19529906561418775</v>
      </c>
      <c r="Z771" s="6">
        <v>27705</v>
      </c>
      <c r="AA771" s="6">
        <v>9091.4</v>
      </c>
      <c r="AB771" s="6">
        <v>7183.8</v>
      </c>
      <c r="AC771" s="6">
        <v>707.3</v>
      </c>
      <c r="AD771" s="6">
        <v>2874.7</v>
      </c>
      <c r="AE771" s="6">
        <v>1272.4</v>
      </c>
      <c r="AF771" s="6">
        <v>9653.4</v>
      </c>
      <c r="AG771" s="6">
        <v>1885.3</v>
      </c>
      <c r="AH771" s="6">
        <v>2071.9</v>
      </c>
      <c r="AI771" s="6">
        <f t="shared" si="50"/>
        <v>3551.9474878131186</v>
      </c>
      <c r="AJ771" s="6">
        <f t="shared" si="51"/>
        <v>761.7259520247117</v>
      </c>
      <c r="AK771" s="6">
        <f t="shared" si="52"/>
        <v>400.31854819248036</v>
      </c>
      <c r="AL771" s="6">
        <f t="shared" si="53"/>
        <v>1113.827887446305</v>
      </c>
      <c r="AM771" s="6">
        <v>6327.28999463249</v>
      </c>
      <c r="AN771" s="6">
        <v>4966.97351619506</v>
      </c>
      <c r="AO771" s="6">
        <v>8081.33534650949</v>
      </c>
      <c r="AP771" s="2" t="s">
        <v>14</v>
      </c>
      <c r="AQ771" s="2" t="s">
        <v>14</v>
      </c>
      <c r="AR771" s="2" t="s">
        <v>14</v>
      </c>
      <c r="AS771" s="2">
        <v>2012</v>
      </c>
      <c r="AT771" s="2">
        <v>2015</v>
      </c>
    </row>
    <row r="772" spans="1:46" ht="12.75">
      <c r="A772" s="2">
        <v>13364</v>
      </c>
      <c r="B772" s="2"/>
      <c r="C772" s="48" t="s">
        <v>815</v>
      </c>
      <c r="D772" s="4" t="s">
        <v>265</v>
      </c>
      <c r="E772" s="5" t="s">
        <v>488</v>
      </c>
      <c r="F772" s="2" t="s">
        <v>793</v>
      </c>
      <c r="G772" s="2">
        <v>68</v>
      </c>
      <c r="H772" s="2">
        <v>72</v>
      </c>
      <c r="I772" s="2">
        <v>69</v>
      </c>
      <c r="J772" s="2">
        <v>73</v>
      </c>
      <c r="K772" s="2">
        <v>69</v>
      </c>
      <c r="L772" s="2">
        <v>73</v>
      </c>
      <c r="M772" s="46">
        <v>-118.041583</v>
      </c>
      <c r="N772" s="46">
        <v>33.588467</v>
      </c>
      <c r="O772" s="2">
        <v>-50</v>
      </c>
      <c r="P772" s="2" t="s">
        <v>263</v>
      </c>
      <c r="Q772" s="2" t="s">
        <v>375</v>
      </c>
      <c r="R772" s="5">
        <v>2199</v>
      </c>
      <c r="S772" s="2" t="str">
        <f t="shared" si="54"/>
        <v>OC50-VC6-S1-68-72 cm-2199</v>
      </c>
      <c r="T772" s="31" t="s">
        <v>386</v>
      </c>
      <c r="U772" s="2" t="s">
        <v>13</v>
      </c>
      <c r="V772" s="14">
        <f t="shared" si="46"/>
        <v>0.3784737056503294</v>
      </c>
      <c r="W772" s="29">
        <f t="shared" si="47"/>
        <v>0.12335811851026893</v>
      </c>
      <c r="X772" s="29">
        <f t="shared" si="48"/>
        <v>0.488656793082784</v>
      </c>
      <c r="Y772" s="29">
        <f t="shared" si="49"/>
        <v>0.2559629505207084</v>
      </c>
      <c r="Z772" s="6">
        <v>10064.9</v>
      </c>
      <c r="AA772" s="6">
        <v>3809.3</v>
      </c>
      <c r="AB772" s="6">
        <v>3052.9</v>
      </c>
      <c r="AC772" s="6">
        <v>376.6</v>
      </c>
      <c r="AD772" s="6">
        <v>1168.1</v>
      </c>
      <c r="AE772" s="6">
        <v>570.8</v>
      </c>
      <c r="AF772" s="6">
        <v>4167.4</v>
      </c>
      <c r="AG772" s="6">
        <v>1066.7</v>
      </c>
      <c r="AH772" s="6">
        <v>1587.7</v>
      </c>
      <c r="AI772" s="6">
        <f t="shared" si="50"/>
        <v>1747.7105246583108</v>
      </c>
      <c r="AJ772" s="6">
        <f t="shared" si="51"/>
        <v>432.00856584997166</v>
      </c>
      <c r="AK772" s="6">
        <f t="shared" si="52"/>
        <v>219.04641934874346</v>
      </c>
      <c r="AL772" s="6">
        <f t="shared" si="53"/>
        <v>659.331107891919</v>
      </c>
      <c r="AM772" s="6">
        <v>10212.5490422509</v>
      </c>
      <c r="AN772" s="6">
        <v>7684.77562241949</v>
      </c>
      <c r="AO772" s="6">
        <v>13450.1330135192</v>
      </c>
      <c r="AP772" s="2" t="s">
        <v>14</v>
      </c>
      <c r="AQ772" s="2" t="s">
        <v>14</v>
      </c>
      <c r="AR772" s="2" t="s">
        <v>14</v>
      </c>
      <c r="AS772" s="2">
        <v>2012</v>
      </c>
      <c r="AT772" s="2">
        <v>2015</v>
      </c>
    </row>
    <row r="773" spans="1:46" ht="12.75">
      <c r="A773" s="2">
        <v>13365</v>
      </c>
      <c r="B773" s="2"/>
      <c r="C773" s="48" t="s">
        <v>815</v>
      </c>
      <c r="D773" s="4" t="s">
        <v>265</v>
      </c>
      <c r="E773" s="5" t="s">
        <v>488</v>
      </c>
      <c r="F773" s="2" t="s">
        <v>793</v>
      </c>
      <c r="G773" s="2">
        <v>68</v>
      </c>
      <c r="H773" s="2">
        <v>72</v>
      </c>
      <c r="I773" s="2">
        <v>69</v>
      </c>
      <c r="J773" s="2">
        <v>73</v>
      </c>
      <c r="K773" s="2">
        <v>69</v>
      </c>
      <c r="L773" s="2">
        <v>73</v>
      </c>
      <c r="M773" s="46">
        <v>-118.041583</v>
      </c>
      <c r="N773" s="46">
        <v>33.588467</v>
      </c>
      <c r="O773" s="2">
        <v>-50</v>
      </c>
      <c r="P773" s="2" t="s">
        <v>263</v>
      </c>
      <c r="Q773" s="2" t="s">
        <v>375</v>
      </c>
      <c r="R773" s="5">
        <v>2200</v>
      </c>
      <c r="S773" s="2" t="str">
        <f t="shared" si="54"/>
        <v>OC50-VC6-S1-68-72 cm-2200</v>
      </c>
      <c r="T773" s="31" t="s">
        <v>386</v>
      </c>
      <c r="U773" s="2" t="s">
        <v>13</v>
      </c>
      <c r="V773" s="14">
        <f t="shared" si="46"/>
        <v>0.3152419336445949</v>
      </c>
      <c r="W773" s="29">
        <f t="shared" si="47"/>
        <v>0.09350894163752264</v>
      </c>
      <c r="X773" s="29">
        <f t="shared" si="48"/>
        <v>0.4316913183279743</v>
      </c>
      <c r="Y773" s="29">
        <f t="shared" si="49"/>
        <v>0.1939824518423751</v>
      </c>
      <c r="Z773" s="6">
        <v>30692.3</v>
      </c>
      <c r="AA773" s="6">
        <v>9675.5</v>
      </c>
      <c r="AB773" s="6">
        <v>8063.4</v>
      </c>
      <c r="AC773" s="6">
        <v>754</v>
      </c>
      <c r="AD773" s="6">
        <v>3887.5</v>
      </c>
      <c r="AE773" s="6">
        <v>1678.2</v>
      </c>
      <c r="AF773" s="6">
        <v>11021.1</v>
      </c>
      <c r="AG773" s="6">
        <v>2137.9</v>
      </c>
      <c r="AH773" s="6">
        <v>2333.8</v>
      </c>
      <c r="AI773" s="6">
        <f t="shared" si="50"/>
        <v>3459.4052618047817</v>
      </c>
      <c r="AJ773" s="6">
        <f t="shared" si="51"/>
        <v>755.626017653612</v>
      </c>
      <c r="AK773" s="6">
        <f t="shared" si="52"/>
        <v>476.9646070785842</v>
      </c>
      <c r="AL773" s="6">
        <f t="shared" si="53"/>
        <v>1127.6887479646928</v>
      </c>
      <c r="AM773" s="6">
        <v>5522.18321483334</v>
      </c>
      <c r="AN773" s="6">
        <v>4385.13551655481</v>
      </c>
      <c r="AO773" s="6">
        <v>7001.51556684138</v>
      </c>
      <c r="AP773" s="2" t="s">
        <v>14</v>
      </c>
      <c r="AQ773" s="2" t="s">
        <v>14</v>
      </c>
      <c r="AR773" s="2" t="s">
        <v>14</v>
      </c>
      <c r="AS773" s="2">
        <v>2012</v>
      </c>
      <c r="AT773" s="2">
        <v>2015</v>
      </c>
    </row>
    <row r="774" spans="1:46" ht="12.75">
      <c r="A774" s="2">
        <v>13366</v>
      </c>
      <c r="B774" s="2"/>
      <c r="C774" s="48" t="s">
        <v>815</v>
      </c>
      <c r="D774" s="4" t="s">
        <v>265</v>
      </c>
      <c r="E774" s="5" t="s">
        <v>488</v>
      </c>
      <c r="F774" s="2" t="s">
        <v>793</v>
      </c>
      <c r="G774" s="2">
        <v>68</v>
      </c>
      <c r="H774" s="2">
        <v>72</v>
      </c>
      <c r="I774" s="2">
        <v>69</v>
      </c>
      <c r="J774" s="2">
        <v>73</v>
      </c>
      <c r="K774" s="2">
        <v>69</v>
      </c>
      <c r="L774" s="2">
        <v>73</v>
      </c>
      <c r="M774" s="46">
        <v>-118.041583</v>
      </c>
      <c r="N774" s="46">
        <v>33.588467</v>
      </c>
      <c r="O774" s="2">
        <v>-50</v>
      </c>
      <c r="P774" s="2" t="s">
        <v>263</v>
      </c>
      <c r="Q774" s="2" t="s">
        <v>375</v>
      </c>
      <c r="R774" s="5">
        <v>2201</v>
      </c>
      <c r="S774" s="2" t="str">
        <f t="shared" si="54"/>
        <v>OC50-VC6-S1-68-72 cm-2201</v>
      </c>
      <c r="T774" s="31" t="s">
        <v>386</v>
      </c>
      <c r="U774" s="2" t="s">
        <v>13</v>
      </c>
      <c r="V774" s="14">
        <f t="shared" si="46"/>
        <v>0.34858630043254074</v>
      </c>
      <c r="W774" s="29">
        <f t="shared" si="47"/>
        <v>0.11801379554297842</v>
      </c>
      <c r="X774" s="29">
        <f t="shared" si="48"/>
        <v>0.4793110918544194</v>
      </c>
      <c r="Y774" s="29">
        <f t="shared" si="49"/>
        <v>0.2258309254386673</v>
      </c>
      <c r="Z774" s="6">
        <v>16368.4</v>
      </c>
      <c r="AA774" s="6">
        <v>5705.8</v>
      </c>
      <c r="AB774" s="6">
        <v>4523.2</v>
      </c>
      <c r="AC774" s="6">
        <v>533.8</v>
      </c>
      <c r="AD774" s="6">
        <v>1846.4</v>
      </c>
      <c r="AE774" s="6">
        <v>885</v>
      </c>
      <c r="AF774" s="6">
        <v>6194.9</v>
      </c>
      <c r="AG774" s="6">
        <v>1399</v>
      </c>
      <c r="AH774" s="6">
        <v>2087.6</v>
      </c>
      <c r="AI774" s="6">
        <f t="shared" si="50"/>
        <v>2114.792105767389</v>
      </c>
      <c r="AJ774" s="6">
        <f t="shared" si="51"/>
        <v>484.47978539950185</v>
      </c>
      <c r="AK774" s="6">
        <f t="shared" si="52"/>
        <v>261.6784824679057</v>
      </c>
      <c r="AL774" s="6">
        <f t="shared" si="53"/>
        <v>727.5244299674267</v>
      </c>
      <c r="AM774" s="6">
        <v>7777.1902832807</v>
      </c>
      <c r="AN774" s="6">
        <v>6033.14508613511</v>
      </c>
      <c r="AO774" s="6">
        <v>9952.4484737632</v>
      </c>
      <c r="AP774" s="2" t="s">
        <v>14</v>
      </c>
      <c r="AQ774" s="2" t="s">
        <v>14</v>
      </c>
      <c r="AR774" s="2" t="s">
        <v>14</v>
      </c>
      <c r="AS774" s="2">
        <v>2012</v>
      </c>
      <c r="AT774" s="2">
        <v>2015</v>
      </c>
    </row>
    <row r="775" spans="1:46" ht="12.75">
      <c r="A775" s="2">
        <v>13367</v>
      </c>
      <c r="B775" s="2"/>
      <c r="C775" s="48" t="s">
        <v>815</v>
      </c>
      <c r="D775" s="4" t="s">
        <v>265</v>
      </c>
      <c r="E775" s="5" t="s">
        <v>488</v>
      </c>
      <c r="F775" s="2" t="s">
        <v>793</v>
      </c>
      <c r="G775" s="2">
        <v>68</v>
      </c>
      <c r="H775" s="2">
        <v>72</v>
      </c>
      <c r="I775" s="2">
        <v>69</v>
      </c>
      <c r="J775" s="2">
        <v>73</v>
      </c>
      <c r="K775" s="2">
        <v>69</v>
      </c>
      <c r="L775" s="2">
        <v>73</v>
      </c>
      <c r="M775" s="46">
        <v>-118.041583</v>
      </c>
      <c r="N775" s="46">
        <v>33.588467</v>
      </c>
      <c r="O775" s="2">
        <v>-50</v>
      </c>
      <c r="P775" s="2" t="s">
        <v>263</v>
      </c>
      <c r="Q775" s="2" t="s">
        <v>375</v>
      </c>
      <c r="R775" s="5">
        <v>2202</v>
      </c>
      <c r="S775" s="2" t="str">
        <f t="shared" si="54"/>
        <v>OC50-VC6-S1-68-72 cm-2202</v>
      </c>
      <c r="T775" s="31" t="s">
        <v>386</v>
      </c>
      <c r="U775" s="2" t="s">
        <v>13</v>
      </c>
      <c r="V775" s="14">
        <f t="shared" si="46"/>
        <v>0.32635142997638916</v>
      </c>
      <c r="W775" s="29">
        <f t="shared" si="47"/>
        <v>0.09584673169940822</v>
      </c>
      <c r="X775" s="29">
        <f t="shared" si="48"/>
        <v>0.4894995030299144</v>
      </c>
      <c r="Y775" s="29">
        <f t="shared" si="49"/>
        <v>0.18786795302530593</v>
      </c>
      <c r="Z775" s="6">
        <v>26640.3</v>
      </c>
      <c r="AA775" s="6">
        <v>8694.1</v>
      </c>
      <c r="AB775" s="6">
        <v>7401.4</v>
      </c>
      <c r="AC775" s="6">
        <v>709.4</v>
      </c>
      <c r="AD775" s="6">
        <v>3118.9</v>
      </c>
      <c r="AE775" s="6">
        <v>1526.7</v>
      </c>
      <c r="AF775" s="6">
        <v>9732.9</v>
      </c>
      <c r="AG775" s="6">
        <v>1828.5</v>
      </c>
      <c r="AH775" s="6">
        <v>2145.9</v>
      </c>
      <c r="AI775" s="6">
        <f t="shared" si="50"/>
        <v>3293.2009879304724</v>
      </c>
      <c r="AJ775" s="6">
        <f t="shared" si="51"/>
        <v>755.9345729064727</v>
      </c>
      <c r="AK775" s="6">
        <f t="shared" si="52"/>
        <v>432.974509529801</v>
      </c>
      <c r="AL775" s="6">
        <f t="shared" si="53"/>
        <v>1077.5339018593597</v>
      </c>
      <c r="AM775" s="6">
        <v>6203.07693615737</v>
      </c>
      <c r="AN775" s="6">
        <v>4894.98851435928</v>
      </c>
      <c r="AO775" s="6">
        <v>7911.73273980141</v>
      </c>
      <c r="AP775" s="2" t="s">
        <v>14</v>
      </c>
      <c r="AQ775" s="2" t="s">
        <v>14</v>
      </c>
      <c r="AR775" s="2" t="s">
        <v>14</v>
      </c>
      <c r="AS775" s="2">
        <v>2012</v>
      </c>
      <c r="AT775" s="2">
        <v>2015</v>
      </c>
    </row>
    <row r="776" spans="1:46" ht="12.75">
      <c r="A776" s="2">
        <v>13368</v>
      </c>
      <c r="B776" s="2"/>
      <c r="C776" s="48" t="s">
        <v>815</v>
      </c>
      <c r="D776" s="4" t="s">
        <v>265</v>
      </c>
      <c r="E776" s="5" t="s">
        <v>488</v>
      </c>
      <c r="F776" s="2" t="s">
        <v>793</v>
      </c>
      <c r="G776" s="2">
        <v>68</v>
      </c>
      <c r="H776" s="2">
        <v>72</v>
      </c>
      <c r="I776" s="2">
        <v>69</v>
      </c>
      <c r="J776" s="2">
        <v>73</v>
      </c>
      <c r="K776" s="2">
        <v>69</v>
      </c>
      <c r="L776" s="2">
        <v>73</v>
      </c>
      <c r="M776" s="46">
        <v>-118.041583</v>
      </c>
      <c r="N776" s="46">
        <v>33.588467</v>
      </c>
      <c r="O776" s="2">
        <v>-50</v>
      </c>
      <c r="P776" s="2" t="s">
        <v>263</v>
      </c>
      <c r="Q776" s="2" t="s">
        <v>375</v>
      </c>
      <c r="R776" s="5">
        <v>2203</v>
      </c>
      <c r="S776" s="2" t="str">
        <f t="shared" si="54"/>
        <v>OC50-VC6-S1-68-72 cm-2203</v>
      </c>
      <c r="T776" s="31" t="s">
        <v>386</v>
      </c>
      <c r="U776" s="2" t="s">
        <v>13</v>
      </c>
      <c r="V776" s="14">
        <f t="shared" si="46"/>
        <v>0.354242113774458</v>
      </c>
      <c r="W776" s="29">
        <f t="shared" si="47"/>
        <v>0.11330690125139388</v>
      </c>
      <c r="X776" s="29">
        <f t="shared" si="48"/>
        <v>0.4908086982208185</v>
      </c>
      <c r="Y776" s="29">
        <f t="shared" si="49"/>
        <v>0.2267673121102724</v>
      </c>
      <c r="Z776" s="6">
        <v>37968.1</v>
      </c>
      <c r="AA776" s="6">
        <v>13449.9</v>
      </c>
      <c r="AB776" s="6">
        <v>11299.4</v>
      </c>
      <c r="AC776" s="6">
        <v>1280.3</v>
      </c>
      <c r="AD776" s="6">
        <v>4400.9</v>
      </c>
      <c r="AE776" s="6">
        <v>2160</v>
      </c>
      <c r="AF776" s="6">
        <v>15235</v>
      </c>
      <c r="AG776" s="6">
        <v>3454.8</v>
      </c>
      <c r="AH776" s="6">
        <v>4709.5</v>
      </c>
      <c r="AI776" s="6">
        <f t="shared" si="50"/>
        <v>2183.5863679796157</v>
      </c>
      <c r="AJ776" s="6">
        <f t="shared" si="51"/>
        <v>534.2265633294405</v>
      </c>
      <c r="AK776" s="6">
        <f t="shared" si="52"/>
        <v>278.62405775560035</v>
      </c>
      <c r="AL776" s="6">
        <f t="shared" si="53"/>
        <v>793.7063382524684</v>
      </c>
      <c r="AM776" s="6">
        <v>8159.05164112766</v>
      </c>
      <c r="AN776" s="6">
        <v>6301.27741173942</v>
      </c>
      <c r="AO776" s="6">
        <v>10518.8011803057</v>
      </c>
      <c r="AP776" s="2" t="s">
        <v>14</v>
      </c>
      <c r="AQ776" s="2" t="s">
        <v>14</v>
      </c>
      <c r="AR776" s="2" t="s">
        <v>14</v>
      </c>
      <c r="AS776" s="2">
        <v>2012</v>
      </c>
      <c r="AT776" s="2">
        <v>2015</v>
      </c>
    </row>
    <row r="777" spans="1:46" ht="12.75">
      <c r="A777" s="2">
        <v>13369</v>
      </c>
      <c r="B777" s="2"/>
      <c r="C777" s="48" t="s">
        <v>815</v>
      </c>
      <c r="D777" s="4" t="s">
        <v>265</v>
      </c>
      <c r="E777" s="5" t="s">
        <v>488</v>
      </c>
      <c r="F777" s="2" t="s">
        <v>793</v>
      </c>
      <c r="G777" s="2">
        <v>68</v>
      </c>
      <c r="H777" s="2">
        <v>72</v>
      </c>
      <c r="I777" s="2">
        <v>69</v>
      </c>
      <c r="J777" s="2">
        <v>73</v>
      </c>
      <c r="K777" s="2">
        <v>69</v>
      </c>
      <c r="L777" s="2">
        <v>73</v>
      </c>
      <c r="M777" s="46">
        <v>-118.041583</v>
      </c>
      <c r="N777" s="46">
        <v>33.588467</v>
      </c>
      <c r="O777" s="2">
        <v>-50</v>
      </c>
      <c r="P777" s="2" t="s">
        <v>263</v>
      </c>
      <c r="Q777" s="2" t="s">
        <v>375</v>
      </c>
      <c r="R777" s="5">
        <v>2204</v>
      </c>
      <c r="S777" s="2" t="str">
        <f t="shared" si="54"/>
        <v>OC50-VC6-S1-68-72 cm-2204</v>
      </c>
      <c r="T777" s="31" t="s">
        <v>386</v>
      </c>
      <c r="U777" s="2" t="s">
        <v>13</v>
      </c>
      <c r="V777" s="14">
        <f t="shared" si="46"/>
        <v>0.36816790932207044</v>
      </c>
      <c r="W777" s="29">
        <f t="shared" si="47"/>
        <v>0.12683541115728497</v>
      </c>
      <c r="X777" s="29">
        <f t="shared" si="48"/>
        <v>0.5105696636925189</v>
      </c>
      <c r="Y777" s="29">
        <f t="shared" si="49"/>
        <v>0.24242608343458888</v>
      </c>
      <c r="Z777" s="6">
        <v>11601.5</v>
      </c>
      <c r="AA777" s="6">
        <v>4271.3</v>
      </c>
      <c r="AB777" s="6">
        <v>3970.5</v>
      </c>
      <c r="AC777" s="6">
        <v>503.6</v>
      </c>
      <c r="AD777" s="6">
        <v>1457</v>
      </c>
      <c r="AE777" s="6">
        <v>743.9</v>
      </c>
      <c r="AF777" s="6">
        <v>4938</v>
      </c>
      <c r="AG777" s="6">
        <v>1197.1</v>
      </c>
      <c r="AH777" s="6">
        <v>2057.3</v>
      </c>
      <c r="AI777" s="6">
        <f t="shared" si="50"/>
        <v>1543.071015408545</v>
      </c>
      <c r="AJ777" s="6">
        <f t="shared" si="51"/>
        <v>434.9487191950615</v>
      </c>
      <c r="AK777" s="6">
        <f t="shared" si="52"/>
        <v>213.9600447188062</v>
      </c>
      <c r="AL777" s="6">
        <f t="shared" si="53"/>
        <v>596.4224955038156</v>
      </c>
      <c r="AM777" s="6">
        <v>9317.00994874943</v>
      </c>
      <c r="AN777" s="6">
        <v>7086.56674469766</v>
      </c>
      <c r="AO777" s="6">
        <v>12143.7890904889</v>
      </c>
      <c r="AP777" s="2" t="s">
        <v>14</v>
      </c>
      <c r="AQ777" s="2" t="s">
        <v>14</v>
      </c>
      <c r="AR777" s="2" t="s">
        <v>14</v>
      </c>
      <c r="AS777" s="2">
        <v>2012</v>
      </c>
      <c r="AT777" s="2">
        <v>2015</v>
      </c>
    </row>
    <row r="778" spans="1:46" ht="12.75">
      <c r="A778" s="2">
        <v>13370</v>
      </c>
      <c r="B778" s="2"/>
      <c r="C778" s="48" t="s">
        <v>815</v>
      </c>
      <c r="D778" s="4" t="s">
        <v>265</v>
      </c>
      <c r="E778" s="5" t="s">
        <v>488</v>
      </c>
      <c r="F778" s="2" t="s">
        <v>793</v>
      </c>
      <c r="G778" s="2">
        <v>68</v>
      </c>
      <c r="H778" s="2">
        <v>72</v>
      </c>
      <c r="I778" s="2">
        <v>69</v>
      </c>
      <c r="J778" s="2">
        <v>73</v>
      </c>
      <c r="K778" s="2">
        <v>69</v>
      </c>
      <c r="L778" s="2">
        <v>73</v>
      </c>
      <c r="M778" s="46">
        <v>-118.041583</v>
      </c>
      <c r="N778" s="46">
        <v>33.588467</v>
      </c>
      <c r="O778" s="2">
        <v>-50</v>
      </c>
      <c r="P778" s="2" t="s">
        <v>263</v>
      </c>
      <c r="Q778" s="2" t="s">
        <v>375</v>
      </c>
      <c r="R778" s="5">
        <v>2205</v>
      </c>
      <c r="S778" s="2" t="str">
        <f t="shared" si="54"/>
        <v>OC50-VC6-S1-68-72 cm-2205</v>
      </c>
      <c r="T778" s="31" t="s">
        <v>386</v>
      </c>
      <c r="U778" s="2" t="s">
        <v>13</v>
      </c>
      <c r="V778" s="14">
        <f t="shared" si="46"/>
        <v>0.3294499329416876</v>
      </c>
      <c r="W778" s="29">
        <f t="shared" si="47"/>
        <v>0.10674237554460396</v>
      </c>
      <c r="X778" s="29">
        <f t="shared" si="48"/>
        <v>0.45574862314818765</v>
      </c>
      <c r="Y778" s="29">
        <f t="shared" si="49"/>
        <v>0.2247115270232761</v>
      </c>
      <c r="Z778" s="6">
        <v>21175.6</v>
      </c>
      <c r="AA778" s="6">
        <v>6976.3</v>
      </c>
      <c r="AB778" s="6">
        <v>5600.4</v>
      </c>
      <c r="AC778" s="6">
        <v>597.8</v>
      </c>
      <c r="AD778" s="6">
        <v>2342.3</v>
      </c>
      <c r="AE778" s="6">
        <v>1067.5</v>
      </c>
      <c r="AF778" s="6">
        <v>7565.7</v>
      </c>
      <c r="AG778" s="6">
        <v>1700.1</v>
      </c>
      <c r="AH778" s="6">
        <v>2546.7</v>
      </c>
      <c r="AI778" s="6">
        <f t="shared" si="50"/>
        <v>2210.85326108297</v>
      </c>
      <c r="AJ778" s="6">
        <f t="shared" si="51"/>
        <v>486.76326226096523</v>
      </c>
      <c r="AK778" s="6">
        <f t="shared" si="52"/>
        <v>267.7818353162917</v>
      </c>
      <c r="AL778" s="6">
        <f t="shared" si="53"/>
        <v>727.6711037813641</v>
      </c>
      <c r="AM778" s="6">
        <v>6390.95344534392</v>
      </c>
      <c r="AN778" s="6">
        <v>5012.10102754331</v>
      </c>
      <c r="AO778" s="6">
        <v>8167.09820758648</v>
      </c>
      <c r="AP778" s="2" t="s">
        <v>14</v>
      </c>
      <c r="AQ778" s="2" t="s">
        <v>14</v>
      </c>
      <c r="AR778" s="2" t="s">
        <v>14</v>
      </c>
      <c r="AS778" s="2">
        <v>2012</v>
      </c>
      <c r="AT778" s="2">
        <v>2015</v>
      </c>
    </row>
    <row r="779" spans="1:46" ht="12.75">
      <c r="A779" s="2">
        <v>13371</v>
      </c>
      <c r="B779" s="2"/>
      <c r="C779" s="48" t="s">
        <v>815</v>
      </c>
      <c r="D779" s="4" t="s">
        <v>265</v>
      </c>
      <c r="E779" s="5" t="s">
        <v>488</v>
      </c>
      <c r="F779" s="2" t="s">
        <v>793</v>
      </c>
      <c r="G779" s="2">
        <v>68</v>
      </c>
      <c r="H779" s="2">
        <v>72</v>
      </c>
      <c r="I779" s="2">
        <v>69</v>
      </c>
      <c r="J779" s="2">
        <v>73</v>
      </c>
      <c r="K779" s="2">
        <v>69</v>
      </c>
      <c r="L779" s="2">
        <v>73</v>
      </c>
      <c r="M779" s="46">
        <v>-118.041583</v>
      </c>
      <c r="N779" s="46">
        <v>33.588467</v>
      </c>
      <c r="O779" s="2">
        <v>-50</v>
      </c>
      <c r="P779" s="2" t="s">
        <v>263</v>
      </c>
      <c r="Q779" s="2" t="s">
        <v>375</v>
      </c>
      <c r="R779" s="5">
        <v>2206</v>
      </c>
      <c r="S779" s="2" t="str">
        <f t="shared" si="54"/>
        <v>OC50-VC6-S1-68-72 cm-2206</v>
      </c>
      <c r="T779" s="31" t="s">
        <v>386</v>
      </c>
      <c r="U779" s="2" t="s">
        <v>13</v>
      </c>
      <c r="V779" s="14">
        <f t="shared" si="46"/>
        <v>0.37550427930475433</v>
      </c>
      <c r="W779" s="29">
        <f t="shared" si="47"/>
        <v>0.1203278098571966</v>
      </c>
      <c r="X779" s="29">
        <f t="shared" si="48"/>
        <v>0.4939946619217082</v>
      </c>
      <c r="Y779" s="29">
        <f t="shared" si="49"/>
        <v>0.24992473280144512</v>
      </c>
      <c r="Z779" s="6">
        <v>21218.4</v>
      </c>
      <c r="AA779" s="6">
        <v>7967.6</v>
      </c>
      <c r="AB779" s="6">
        <v>6113.3</v>
      </c>
      <c r="AC779" s="6">
        <v>735.6</v>
      </c>
      <c r="AD779" s="6">
        <v>2248</v>
      </c>
      <c r="AE779" s="6">
        <v>1110.5</v>
      </c>
      <c r="AF779" s="6">
        <v>7971.6</v>
      </c>
      <c r="AG779" s="6">
        <v>1992.3</v>
      </c>
      <c r="AH779" s="6">
        <v>2099</v>
      </c>
      <c r="AI779" s="6">
        <f t="shared" si="50"/>
        <v>2780.943306336351</v>
      </c>
      <c r="AJ779" s="6">
        <f t="shared" si="51"/>
        <v>652.5869461648404</v>
      </c>
      <c r="AK779" s="6">
        <f t="shared" si="52"/>
        <v>320.0095283468318</v>
      </c>
      <c r="AL779" s="6">
        <f t="shared" si="53"/>
        <v>949.3949499761792</v>
      </c>
      <c r="AM779" s="6">
        <v>10031.5932553557</v>
      </c>
      <c r="AN779" s="6">
        <v>7562.54067980884</v>
      </c>
      <c r="AO779" s="6">
        <v>13180.9439236135</v>
      </c>
      <c r="AP779" s="2" t="s">
        <v>14</v>
      </c>
      <c r="AQ779" s="2" t="s">
        <v>14</v>
      </c>
      <c r="AR779" s="2" t="s">
        <v>14</v>
      </c>
      <c r="AS779" s="2">
        <v>2012</v>
      </c>
      <c r="AT779" s="2">
        <v>2015</v>
      </c>
    </row>
    <row r="780" spans="1:46" ht="12.75">
      <c r="A780" s="2">
        <v>13373</v>
      </c>
      <c r="B780" s="2"/>
      <c r="C780" s="48" t="s">
        <v>815</v>
      </c>
      <c r="D780" s="4" t="s">
        <v>265</v>
      </c>
      <c r="E780" s="5" t="s">
        <v>488</v>
      </c>
      <c r="F780" s="2" t="s">
        <v>793</v>
      </c>
      <c r="G780" s="2">
        <v>68</v>
      </c>
      <c r="H780" s="2">
        <v>72</v>
      </c>
      <c r="I780" s="2">
        <v>69</v>
      </c>
      <c r="J780" s="2">
        <v>73</v>
      </c>
      <c r="K780" s="2">
        <v>69</v>
      </c>
      <c r="L780" s="2">
        <v>73</v>
      </c>
      <c r="M780" s="46">
        <v>-118.041583</v>
      </c>
      <c r="N780" s="46">
        <v>33.588467</v>
      </c>
      <c r="O780" s="2">
        <v>-50</v>
      </c>
      <c r="P780" s="2" t="s">
        <v>263</v>
      </c>
      <c r="Q780" s="2" t="s">
        <v>375</v>
      </c>
      <c r="R780" s="5">
        <v>2208</v>
      </c>
      <c r="S780" s="2" t="str">
        <f t="shared" si="54"/>
        <v>OC50-VC6-S1-68-72 cm-2208</v>
      </c>
      <c r="T780" s="31" t="s">
        <v>386</v>
      </c>
      <c r="U780" s="2" t="s">
        <v>13</v>
      </c>
      <c r="V780" s="14">
        <f t="shared" si="46"/>
        <v>0.3456769629563418</v>
      </c>
      <c r="W780" s="29">
        <f t="shared" si="47"/>
        <v>0.12085094161572231</v>
      </c>
      <c r="X780" s="29">
        <f t="shared" si="48"/>
        <v>0.48996267527489157</v>
      </c>
      <c r="Y780" s="29">
        <f t="shared" si="49"/>
        <v>0.23469793007037446</v>
      </c>
      <c r="Z780" s="6">
        <v>15662.6</v>
      </c>
      <c r="AA780" s="6">
        <v>5414.2</v>
      </c>
      <c r="AB780" s="6">
        <v>4874.6</v>
      </c>
      <c r="AC780" s="6">
        <v>589.1</v>
      </c>
      <c r="AD780" s="6">
        <v>1982.6</v>
      </c>
      <c r="AE780" s="6">
        <v>971.4</v>
      </c>
      <c r="AF780" s="6">
        <v>6294.9</v>
      </c>
      <c r="AG780" s="6">
        <v>1477.4</v>
      </c>
      <c r="AH780" s="6">
        <v>2363.8</v>
      </c>
      <c r="AI780" s="6">
        <f t="shared" si="50"/>
        <v>1783.2980793637362</v>
      </c>
      <c r="AJ780" s="6">
        <f t="shared" si="51"/>
        <v>462.28107284880286</v>
      </c>
      <c r="AK780" s="6">
        <f t="shared" si="52"/>
        <v>249.93654285472542</v>
      </c>
      <c r="AL780" s="6">
        <f t="shared" si="53"/>
        <v>657.6106269565952</v>
      </c>
      <c r="AM780" s="6">
        <v>7553.52218326098</v>
      </c>
      <c r="AN780" s="6">
        <v>5862.15035559032</v>
      </c>
      <c r="AO780" s="6">
        <v>9679.33158864429</v>
      </c>
      <c r="AP780" s="2" t="s">
        <v>14</v>
      </c>
      <c r="AQ780" s="2" t="s">
        <v>14</v>
      </c>
      <c r="AR780" s="2" t="s">
        <v>14</v>
      </c>
      <c r="AS780" s="2">
        <v>2012</v>
      </c>
      <c r="AT780" s="2">
        <v>2015</v>
      </c>
    </row>
    <row r="781" spans="1:46" ht="12.75">
      <c r="A781" s="2">
        <v>13374</v>
      </c>
      <c r="B781" s="2"/>
      <c r="C781" s="48" t="s">
        <v>815</v>
      </c>
      <c r="D781" s="4" t="s">
        <v>265</v>
      </c>
      <c r="E781" s="5" t="s">
        <v>488</v>
      </c>
      <c r="F781" s="2" t="s">
        <v>793</v>
      </c>
      <c r="G781" s="2">
        <v>68</v>
      </c>
      <c r="H781" s="2">
        <v>72</v>
      </c>
      <c r="I781" s="2">
        <v>69</v>
      </c>
      <c r="J781" s="2">
        <v>73</v>
      </c>
      <c r="K781" s="2">
        <v>69</v>
      </c>
      <c r="L781" s="2">
        <v>73</v>
      </c>
      <c r="M781" s="46">
        <v>-118.041583</v>
      </c>
      <c r="N781" s="46">
        <v>33.588467</v>
      </c>
      <c r="O781" s="2">
        <v>-50</v>
      </c>
      <c r="P781" s="2" t="s">
        <v>263</v>
      </c>
      <c r="Q781" s="2" t="s">
        <v>375</v>
      </c>
      <c r="R781" s="5">
        <v>2209</v>
      </c>
      <c r="S781" s="2" t="str">
        <f t="shared" si="54"/>
        <v>OC50-VC6-S1-68-72 cm-2209</v>
      </c>
      <c r="T781" s="31" t="s">
        <v>386</v>
      </c>
      <c r="U781" s="2" t="s">
        <v>13</v>
      </c>
      <c r="V781" s="14">
        <f t="shared" si="46"/>
        <v>0.33184970499948246</v>
      </c>
      <c r="W781" s="29">
        <f t="shared" si="47"/>
        <v>0.11276140875407885</v>
      </c>
      <c r="X781" s="29">
        <f t="shared" si="48"/>
        <v>0.48304912294981894</v>
      </c>
      <c r="Y781" s="29">
        <f t="shared" si="49"/>
        <v>0.2216646667393913</v>
      </c>
      <c r="Z781" s="6">
        <v>22220.3</v>
      </c>
      <c r="AA781" s="6">
        <v>7373.8</v>
      </c>
      <c r="AB781" s="6">
        <v>6221.1</v>
      </c>
      <c r="AC781" s="6">
        <v>701.5</v>
      </c>
      <c r="AD781" s="6">
        <v>2457.1</v>
      </c>
      <c r="AE781" s="6">
        <v>1186.9</v>
      </c>
      <c r="AF781" s="6">
        <v>8250.3</v>
      </c>
      <c r="AG781" s="6">
        <v>1828.8</v>
      </c>
      <c r="AH781" s="6">
        <v>2092.1</v>
      </c>
      <c r="AI781" s="6">
        <f t="shared" si="50"/>
        <v>2829.1286267386836</v>
      </c>
      <c r="AJ781" s="6">
        <f t="shared" si="51"/>
        <v>661.7848095215335</v>
      </c>
      <c r="AK781" s="6">
        <f t="shared" si="52"/>
        <v>348.358109077004</v>
      </c>
      <c r="AL781" s="6">
        <f t="shared" si="53"/>
        <v>963.5390277711389</v>
      </c>
      <c r="AM781" s="6">
        <v>6579.11021989177</v>
      </c>
      <c r="AN781" s="6">
        <v>5150.63181341872</v>
      </c>
      <c r="AO781" s="6">
        <v>8428.26752829981</v>
      </c>
      <c r="AP781" s="2" t="s">
        <v>14</v>
      </c>
      <c r="AQ781" s="2" t="s">
        <v>14</v>
      </c>
      <c r="AR781" s="2" t="s">
        <v>14</v>
      </c>
      <c r="AS781" s="2">
        <v>2012</v>
      </c>
      <c r="AT781" s="2">
        <v>2015</v>
      </c>
    </row>
    <row r="782" spans="1:46" ht="12.75">
      <c r="A782" s="2">
        <v>13375</v>
      </c>
      <c r="B782" s="2"/>
      <c r="C782" s="48" t="s">
        <v>815</v>
      </c>
      <c r="D782" s="4" t="s">
        <v>265</v>
      </c>
      <c r="E782" s="5" t="s">
        <v>488</v>
      </c>
      <c r="F782" s="2" t="s">
        <v>793</v>
      </c>
      <c r="G782" s="2">
        <v>68</v>
      </c>
      <c r="H782" s="2">
        <v>72</v>
      </c>
      <c r="I782" s="2">
        <v>69</v>
      </c>
      <c r="J782" s="2">
        <v>73</v>
      </c>
      <c r="K782" s="2">
        <v>69</v>
      </c>
      <c r="L782" s="2">
        <v>73</v>
      </c>
      <c r="M782" s="46">
        <v>-118.041583</v>
      </c>
      <c r="N782" s="46">
        <v>33.588467</v>
      </c>
      <c r="O782" s="2">
        <v>-50</v>
      </c>
      <c r="P782" s="2" t="s">
        <v>263</v>
      </c>
      <c r="Q782" s="2" t="s">
        <v>375</v>
      </c>
      <c r="R782" s="5">
        <v>2210</v>
      </c>
      <c r="S782" s="2" t="str">
        <f t="shared" si="54"/>
        <v>OC50-VC6-S1-68-72 cm-2210</v>
      </c>
      <c r="T782" s="31" t="s">
        <v>386</v>
      </c>
      <c r="U782" s="2" t="s">
        <v>13</v>
      </c>
      <c r="V782" s="14">
        <f t="shared" si="46"/>
        <v>0.29366660220460256</v>
      </c>
      <c r="W782" s="29">
        <f t="shared" si="47"/>
        <v>0.09198233939083696</v>
      </c>
      <c r="X782" s="29">
        <f t="shared" si="48"/>
        <v>0.45877874959507614</v>
      </c>
      <c r="Y782" s="29">
        <f t="shared" si="49"/>
        <v>0.1652387381858353</v>
      </c>
      <c r="Z782" s="6">
        <v>10342</v>
      </c>
      <c r="AA782" s="6">
        <v>3037.1</v>
      </c>
      <c r="AB782" s="6">
        <v>3125.6</v>
      </c>
      <c r="AC782" s="6">
        <v>287.5</v>
      </c>
      <c r="AD782" s="6">
        <v>1234.8</v>
      </c>
      <c r="AE782" s="6">
        <v>566.5</v>
      </c>
      <c r="AF782" s="6">
        <v>4073.5</v>
      </c>
      <c r="AG782" s="6">
        <v>673.1</v>
      </c>
      <c r="AH782" s="6">
        <v>2244.2</v>
      </c>
      <c r="AI782" s="6">
        <f t="shared" si="50"/>
        <v>1192.3268870867125</v>
      </c>
      <c r="AJ782" s="6">
        <f t="shared" si="51"/>
        <v>304.1707512699403</v>
      </c>
      <c r="AK782" s="6">
        <f t="shared" si="52"/>
        <v>160.52936458426166</v>
      </c>
      <c r="AL782" s="6">
        <f t="shared" si="53"/>
        <v>423.01042687817494</v>
      </c>
      <c r="AM782" s="6">
        <v>4385.46494648513</v>
      </c>
      <c r="AN782" s="6">
        <v>3535.289035539</v>
      </c>
      <c r="AO782" s="6">
        <v>5565.61110120063</v>
      </c>
      <c r="AP782" s="2" t="s">
        <v>14</v>
      </c>
      <c r="AQ782" s="2" t="s">
        <v>14</v>
      </c>
      <c r="AR782" s="2" t="s">
        <v>14</v>
      </c>
      <c r="AS782" s="2">
        <v>2012</v>
      </c>
      <c r="AT782" s="2">
        <v>2015</v>
      </c>
    </row>
    <row r="783" spans="1:46" ht="12.75">
      <c r="A783" s="2">
        <v>13376</v>
      </c>
      <c r="B783" s="2"/>
      <c r="C783" s="48" t="s">
        <v>815</v>
      </c>
      <c r="D783" s="4" t="s">
        <v>265</v>
      </c>
      <c r="E783" s="5" t="s">
        <v>488</v>
      </c>
      <c r="F783" s="2" t="s">
        <v>793</v>
      </c>
      <c r="G783" s="2">
        <v>68</v>
      </c>
      <c r="H783" s="2">
        <v>72</v>
      </c>
      <c r="I783" s="2">
        <v>69</v>
      </c>
      <c r="J783" s="2">
        <v>73</v>
      </c>
      <c r="K783" s="2">
        <v>69</v>
      </c>
      <c r="L783" s="2">
        <v>73</v>
      </c>
      <c r="M783" s="46">
        <v>-118.041583</v>
      </c>
      <c r="N783" s="46">
        <v>33.588467</v>
      </c>
      <c r="O783" s="2">
        <v>-50</v>
      </c>
      <c r="P783" s="2" t="s">
        <v>263</v>
      </c>
      <c r="Q783" s="2" t="s">
        <v>375</v>
      </c>
      <c r="R783" s="5">
        <v>2211</v>
      </c>
      <c r="S783" s="2" t="str">
        <f t="shared" si="54"/>
        <v>OC50-VC6-S1-68-72 cm-2211</v>
      </c>
      <c r="T783" s="31" t="s">
        <v>386</v>
      </c>
      <c r="U783" s="2" t="s">
        <v>13</v>
      </c>
      <c r="V783" s="14">
        <f t="shared" si="46"/>
        <v>0.3430905146323714</v>
      </c>
      <c r="W783" s="29">
        <f t="shared" si="47"/>
        <v>0.11993195350155939</v>
      </c>
      <c r="X783" s="29">
        <f t="shared" si="48"/>
        <v>0.4629909365558912</v>
      </c>
      <c r="Y783" s="29">
        <f t="shared" si="49"/>
        <v>0.23436557766663121</v>
      </c>
      <c r="Z783" s="6">
        <v>14703.7</v>
      </c>
      <c r="AA783" s="6">
        <v>5044.7</v>
      </c>
      <c r="AB783" s="6">
        <v>4585.1</v>
      </c>
      <c r="AC783" s="6">
        <v>549.9</v>
      </c>
      <c r="AD783" s="6">
        <v>1721.2</v>
      </c>
      <c r="AE783" s="6">
        <v>796.9</v>
      </c>
      <c r="AF783" s="6">
        <v>5638.2</v>
      </c>
      <c r="AG783" s="6">
        <v>1321.4</v>
      </c>
      <c r="AH783" s="6">
        <v>2120.4</v>
      </c>
      <c r="AI783" s="6">
        <f t="shared" si="50"/>
        <v>1862.7051499717033</v>
      </c>
      <c r="AJ783" s="6">
        <f t="shared" si="51"/>
        <v>484.34257687228825</v>
      </c>
      <c r="AK783" s="6">
        <f t="shared" si="52"/>
        <v>237.5117902282588</v>
      </c>
      <c r="AL783" s="6">
        <f t="shared" si="53"/>
        <v>656.4421807206188</v>
      </c>
      <c r="AM783" s="6">
        <v>7334.41327668314</v>
      </c>
      <c r="AN783" s="6">
        <v>5694.56946596038</v>
      </c>
      <c r="AO783" s="6">
        <v>9412.58157536504</v>
      </c>
      <c r="AP783" s="2" t="s">
        <v>14</v>
      </c>
      <c r="AQ783" s="2" t="s">
        <v>14</v>
      </c>
      <c r="AR783" s="2" t="s">
        <v>14</v>
      </c>
      <c r="AS783" s="2">
        <v>2012</v>
      </c>
      <c r="AT783" s="2">
        <v>2015</v>
      </c>
    </row>
    <row r="784" spans="1:46" ht="12.75">
      <c r="A784" s="2">
        <v>13377</v>
      </c>
      <c r="B784" s="2"/>
      <c r="C784" s="48" t="s">
        <v>815</v>
      </c>
      <c r="D784" s="4" t="s">
        <v>265</v>
      </c>
      <c r="E784" s="5" t="s">
        <v>488</v>
      </c>
      <c r="F784" s="2" t="s">
        <v>793</v>
      </c>
      <c r="G784" s="2">
        <v>68</v>
      </c>
      <c r="H784" s="2">
        <v>72</v>
      </c>
      <c r="I784" s="2">
        <v>69</v>
      </c>
      <c r="J784" s="2">
        <v>73</v>
      </c>
      <c r="K784" s="2">
        <v>69</v>
      </c>
      <c r="L784" s="2">
        <v>73</v>
      </c>
      <c r="M784" s="46">
        <v>-118.041583</v>
      </c>
      <c r="N784" s="46">
        <v>33.588467</v>
      </c>
      <c r="O784" s="2">
        <v>-50</v>
      </c>
      <c r="P784" s="2" t="s">
        <v>263</v>
      </c>
      <c r="Q784" s="2" t="s">
        <v>375</v>
      </c>
      <c r="R784" s="5">
        <v>2212</v>
      </c>
      <c r="S784" s="2" t="str">
        <f t="shared" si="54"/>
        <v>OC50-VC6-S1-68-72 cm-2212</v>
      </c>
      <c r="T784" s="31" t="s">
        <v>386</v>
      </c>
      <c r="U784" s="2" t="s">
        <v>13</v>
      </c>
      <c r="V784" s="14">
        <f t="shared" si="46"/>
        <v>0.319995060661254</v>
      </c>
      <c r="W784" s="29">
        <f t="shared" si="47"/>
        <v>0.10325164323336089</v>
      </c>
      <c r="X784" s="29">
        <f t="shared" si="48"/>
        <v>0.41202683052676015</v>
      </c>
      <c r="Y784" s="29">
        <f t="shared" si="49"/>
        <v>0.2263544767960169</v>
      </c>
      <c r="Z784" s="6">
        <v>16196.5</v>
      </c>
      <c r="AA784" s="6">
        <v>5182.8</v>
      </c>
      <c r="AB784" s="6">
        <v>4594.6</v>
      </c>
      <c r="AC784" s="6">
        <v>474.4</v>
      </c>
      <c r="AD784" s="6">
        <v>2131.9</v>
      </c>
      <c r="AE784" s="6">
        <v>878.4</v>
      </c>
      <c r="AF784" s="6">
        <v>5945.1</v>
      </c>
      <c r="AG784" s="6">
        <v>1345.7</v>
      </c>
      <c r="AH784" s="6">
        <v>2088.4</v>
      </c>
      <c r="AI784" s="6">
        <f t="shared" si="50"/>
        <v>2047.4334418693736</v>
      </c>
      <c r="AJ784" s="6">
        <f t="shared" si="51"/>
        <v>485.443401647194</v>
      </c>
      <c r="AK784" s="6">
        <f t="shared" si="52"/>
        <v>288.28768435165676</v>
      </c>
      <c r="AL784" s="6">
        <f t="shared" si="53"/>
        <v>698.2187320436698</v>
      </c>
      <c r="AM784" s="6">
        <v>5822.00955538907</v>
      </c>
      <c r="AN784" s="6">
        <v>4614.96268245972</v>
      </c>
      <c r="AO784" s="6">
        <v>7385.33344712733</v>
      </c>
      <c r="AP784" s="2" t="s">
        <v>14</v>
      </c>
      <c r="AQ784" s="2" t="s">
        <v>14</v>
      </c>
      <c r="AR784" s="2" t="s">
        <v>14</v>
      </c>
      <c r="AS784" s="2">
        <v>2012</v>
      </c>
      <c r="AT784" s="2">
        <v>2015</v>
      </c>
    </row>
    <row r="785" spans="1:46" ht="12.75">
      <c r="A785" s="2">
        <v>13378</v>
      </c>
      <c r="B785" s="2"/>
      <c r="C785" s="48" t="s">
        <v>815</v>
      </c>
      <c r="D785" s="4" t="s">
        <v>265</v>
      </c>
      <c r="E785" s="5" t="s">
        <v>488</v>
      </c>
      <c r="F785" s="2" t="s">
        <v>793</v>
      </c>
      <c r="G785" s="2">
        <v>68</v>
      </c>
      <c r="H785" s="2">
        <v>72</v>
      </c>
      <c r="I785" s="2">
        <v>69</v>
      </c>
      <c r="J785" s="2">
        <v>73</v>
      </c>
      <c r="K785" s="2">
        <v>69</v>
      </c>
      <c r="L785" s="2">
        <v>73</v>
      </c>
      <c r="M785" s="46">
        <v>-118.041583</v>
      </c>
      <c r="N785" s="46">
        <v>33.588467</v>
      </c>
      <c r="O785" s="2">
        <v>-50</v>
      </c>
      <c r="P785" s="2" t="s">
        <v>263</v>
      </c>
      <c r="Q785" s="2" t="s">
        <v>375</v>
      </c>
      <c r="R785" s="5">
        <v>2213</v>
      </c>
      <c r="S785" s="2" t="str">
        <f t="shared" si="54"/>
        <v>OC50-VC6-S1-68-72 cm-2213</v>
      </c>
      <c r="T785" s="31" t="s">
        <v>386</v>
      </c>
      <c r="U785" s="2" t="s">
        <v>13</v>
      </c>
      <c r="V785" s="14">
        <f t="shared" si="46"/>
        <v>0.3796040849910459</v>
      </c>
      <c r="W785" s="29">
        <f t="shared" si="47"/>
        <v>0.13792700046794573</v>
      </c>
      <c r="X785" s="29">
        <f t="shared" si="48"/>
        <v>0.37366917683718515</v>
      </c>
      <c r="Y785" s="29">
        <f t="shared" si="49"/>
        <v>0.23389248951582156</v>
      </c>
      <c r="Z785" s="6">
        <v>2066.1</v>
      </c>
      <c r="AA785" s="6">
        <v>784.3</v>
      </c>
      <c r="AB785" s="6">
        <v>854.8</v>
      </c>
      <c r="AC785" s="6">
        <v>117.9</v>
      </c>
      <c r="AD785" s="6">
        <v>385.1</v>
      </c>
      <c r="AE785" s="6">
        <v>143.9</v>
      </c>
      <c r="AF785" s="6">
        <v>1049.2</v>
      </c>
      <c r="AG785" s="6">
        <v>245.4</v>
      </c>
      <c r="AH785" s="6">
        <v>1602.1</v>
      </c>
      <c r="AI785" s="6">
        <f t="shared" si="50"/>
        <v>355.8329692278884</v>
      </c>
      <c r="AJ785" s="6">
        <f t="shared" si="51"/>
        <v>121.42812558516947</v>
      </c>
      <c r="AK785" s="6">
        <f t="shared" si="52"/>
        <v>66.03832469883278</v>
      </c>
      <c r="AL785" s="6">
        <f t="shared" si="53"/>
        <v>161.61288309094317</v>
      </c>
      <c r="AM785" s="6">
        <v>10396.3408079782</v>
      </c>
      <c r="AN785" s="6">
        <v>7808.32123929565</v>
      </c>
      <c r="AO785" s="6">
        <v>13723.3531530363</v>
      </c>
      <c r="AP785" s="2" t="s">
        <v>14</v>
      </c>
      <c r="AQ785" s="2" t="s">
        <v>14</v>
      </c>
      <c r="AR785" s="2" t="s">
        <v>14</v>
      </c>
      <c r="AS785" s="2">
        <v>2012</v>
      </c>
      <c r="AT785" s="2">
        <v>2015</v>
      </c>
    </row>
    <row r="786" spans="1:46" ht="12.75">
      <c r="A786" s="2">
        <v>13379</v>
      </c>
      <c r="B786" s="2"/>
      <c r="C786" s="48" t="s">
        <v>815</v>
      </c>
      <c r="D786" s="4" t="s">
        <v>265</v>
      </c>
      <c r="E786" s="5" t="s">
        <v>488</v>
      </c>
      <c r="F786" s="2" t="s">
        <v>793</v>
      </c>
      <c r="G786" s="2">
        <v>68</v>
      </c>
      <c r="H786" s="2">
        <v>72</v>
      </c>
      <c r="I786" s="2">
        <v>69</v>
      </c>
      <c r="J786" s="2">
        <v>73</v>
      </c>
      <c r="K786" s="2">
        <v>69</v>
      </c>
      <c r="L786" s="2">
        <v>73</v>
      </c>
      <c r="M786" s="46">
        <v>-118.041583</v>
      </c>
      <c r="N786" s="46">
        <v>33.588467</v>
      </c>
      <c r="O786" s="2">
        <v>-50</v>
      </c>
      <c r="P786" s="2" t="s">
        <v>263</v>
      </c>
      <c r="Q786" s="2" t="s">
        <v>375</v>
      </c>
      <c r="R786" s="5">
        <v>2214</v>
      </c>
      <c r="S786" s="2" t="str">
        <f t="shared" si="54"/>
        <v>OC50-VC6-S1-68-72 cm-2214</v>
      </c>
      <c r="T786" s="31" t="s">
        <v>386</v>
      </c>
      <c r="U786" s="2" t="s">
        <v>13</v>
      </c>
      <c r="V786" s="14">
        <f aca="true" t="shared" si="55" ref="V786:V838">(AA786/Z786)</f>
        <v>0.3594454869698137</v>
      </c>
      <c r="W786" s="29">
        <f aca="true" t="shared" si="56" ref="W786:W838">(AC786/AB786)</f>
        <v>0.11803035771956154</v>
      </c>
      <c r="X786" s="29">
        <f aca="true" t="shared" si="57" ref="X786:X838">(AE786/AD786)</f>
        <v>0.46326068191627107</v>
      </c>
      <c r="Y786" s="29">
        <f aca="true" t="shared" si="58" ref="Y786:Y838">(AG786/AF786)</f>
        <v>0.2223040060137188</v>
      </c>
      <c r="Z786" s="6">
        <v>16093.4</v>
      </c>
      <c r="AA786" s="6">
        <v>5784.7</v>
      </c>
      <c r="AB786" s="6">
        <v>5263.9</v>
      </c>
      <c r="AC786" s="6">
        <v>621.3</v>
      </c>
      <c r="AD786" s="6">
        <v>1853.6</v>
      </c>
      <c r="AE786" s="6">
        <v>858.7</v>
      </c>
      <c r="AF786" s="6">
        <v>6385.4</v>
      </c>
      <c r="AG786" s="6">
        <v>1419.5</v>
      </c>
      <c r="AH786" s="6">
        <v>2349.2</v>
      </c>
      <c r="AI786" s="6">
        <f aca="true" t="shared" si="59" ref="AI786:AI838">((AA786+Z786)/AH786)*200</f>
        <v>1862.600034054146</v>
      </c>
      <c r="AJ786" s="6">
        <f aca="true" t="shared" si="60" ref="AJ786:AJ838">((AC786+AB786)/AH786)*200</f>
        <v>501.0386514558148</v>
      </c>
      <c r="AK786" s="6">
        <f aca="true" t="shared" si="61" ref="AK786:AK838">((AE786+AD786)/AH786)*200</f>
        <v>230.9126511152733</v>
      </c>
      <c r="AL786" s="6">
        <f aca="true" t="shared" si="62" ref="AL786:AL838">((AF786+AG786)/AH786)*200</f>
        <v>664.4730120892219</v>
      </c>
      <c r="AM786" s="6">
        <v>8553.1589503448</v>
      </c>
      <c r="AN786" s="6">
        <v>6575.32310241587</v>
      </c>
      <c r="AO786" s="6">
        <v>11053.518268395</v>
      </c>
      <c r="AP786" s="2" t="s">
        <v>14</v>
      </c>
      <c r="AQ786" s="2" t="s">
        <v>14</v>
      </c>
      <c r="AR786" s="2" t="s">
        <v>14</v>
      </c>
      <c r="AS786" s="2">
        <v>2012</v>
      </c>
      <c r="AT786" s="2">
        <v>2015</v>
      </c>
    </row>
    <row r="787" spans="1:46" ht="12.75">
      <c r="A787" s="2">
        <v>13380</v>
      </c>
      <c r="B787" s="2"/>
      <c r="C787" s="48" t="s">
        <v>815</v>
      </c>
      <c r="D787" s="4" t="s">
        <v>265</v>
      </c>
      <c r="E787" s="5" t="s">
        <v>488</v>
      </c>
      <c r="F787" s="2" t="s">
        <v>793</v>
      </c>
      <c r="G787" s="2">
        <v>68</v>
      </c>
      <c r="H787" s="2">
        <v>72</v>
      </c>
      <c r="I787" s="2">
        <v>69</v>
      </c>
      <c r="J787" s="2">
        <v>73</v>
      </c>
      <c r="K787" s="2">
        <v>69</v>
      </c>
      <c r="L787" s="2">
        <v>73</v>
      </c>
      <c r="M787" s="46">
        <v>-118.041583</v>
      </c>
      <c r="N787" s="46">
        <v>33.588467</v>
      </c>
      <c r="O787" s="2">
        <v>-50</v>
      </c>
      <c r="P787" s="2" t="s">
        <v>263</v>
      </c>
      <c r="Q787" s="2" t="s">
        <v>375</v>
      </c>
      <c r="R787" s="5">
        <v>2215</v>
      </c>
      <c r="S787" s="2" t="str">
        <f t="shared" si="54"/>
        <v>OC50-VC6-S1-68-72 cm-2215</v>
      </c>
      <c r="T787" s="31" t="s">
        <v>386</v>
      </c>
      <c r="U787" s="2" t="s">
        <v>13</v>
      </c>
      <c r="V787" s="14">
        <f t="shared" si="55"/>
        <v>0.39073231406299497</v>
      </c>
      <c r="W787" s="14">
        <f t="shared" si="56"/>
        <v>0.1254448204344504</v>
      </c>
      <c r="X787" s="14">
        <f t="shared" si="57"/>
        <v>0.45144256940664124</v>
      </c>
      <c r="Y787" s="14">
        <f t="shared" si="58"/>
        <v>0.2664127029336371</v>
      </c>
      <c r="Z787" s="8">
        <v>12943.9</v>
      </c>
      <c r="AA787" s="8">
        <v>5057.6</v>
      </c>
      <c r="AB787" s="8">
        <v>4580.5</v>
      </c>
      <c r="AC787" s="8">
        <v>574.6</v>
      </c>
      <c r="AD787" s="8">
        <v>1837</v>
      </c>
      <c r="AE787" s="8">
        <v>829.3</v>
      </c>
      <c r="AF787" s="8">
        <v>5617.6</v>
      </c>
      <c r="AG787" s="8">
        <v>1496.6</v>
      </c>
      <c r="AH787" s="8">
        <v>2241.6</v>
      </c>
      <c r="AI787" s="8">
        <f t="shared" si="59"/>
        <v>1606.129550321199</v>
      </c>
      <c r="AJ787" s="8">
        <f t="shared" si="60"/>
        <v>459.9482512491078</v>
      </c>
      <c r="AK787" s="8">
        <f t="shared" si="61"/>
        <v>237.89257673090654</v>
      </c>
      <c r="AL787" s="8">
        <f t="shared" si="62"/>
        <v>634.7430406852249</v>
      </c>
      <c r="AM787" s="6">
        <v>11441.8922648125</v>
      </c>
      <c r="AN787" s="6">
        <v>8499.39520506101</v>
      </c>
      <c r="AO787" s="6">
        <v>15299.855473031</v>
      </c>
      <c r="AP787" s="2" t="s">
        <v>14</v>
      </c>
      <c r="AQ787" s="2" t="s">
        <v>14</v>
      </c>
      <c r="AR787" s="2" t="s">
        <v>14</v>
      </c>
      <c r="AS787" s="2">
        <v>2012</v>
      </c>
      <c r="AT787" s="2">
        <v>2015</v>
      </c>
    </row>
    <row r="788" spans="1:46" ht="12.75">
      <c r="A788" s="2">
        <v>13381</v>
      </c>
      <c r="B788" s="2"/>
      <c r="C788" s="48" t="s">
        <v>815</v>
      </c>
      <c r="D788" s="4" t="s">
        <v>265</v>
      </c>
      <c r="E788" s="5" t="s">
        <v>488</v>
      </c>
      <c r="F788" s="2" t="s">
        <v>793</v>
      </c>
      <c r="G788" s="2">
        <v>68</v>
      </c>
      <c r="H788" s="2">
        <v>72</v>
      </c>
      <c r="I788" s="2">
        <v>69</v>
      </c>
      <c r="J788" s="2">
        <v>73</v>
      </c>
      <c r="K788" s="2">
        <v>69</v>
      </c>
      <c r="L788" s="2">
        <v>73</v>
      </c>
      <c r="M788" s="46">
        <v>-118.041583</v>
      </c>
      <c r="N788" s="46">
        <v>33.588467</v>
      </c>
      <c r="O788" s="2">
        <v>-50</v>
      </c>
      <c r="P788" s="2" t="s">
        <v>263</v>
      </c>
      <c r="Q788" s="2" t="s">
        <v>375</v>
      </c>
      <c r="R788" s="5">
        <v>2216</v>
      </c>
      <c r="S788" s="2" t="str">
        <f t="shared" si="54"/>
        <v>OC50-VC6-S1-68-72 cm-2216</v>
      </c>
      <c r="T788" s="31" t="s">
        <v>386</v>
      </c>
      <c r="U788" s="2" t="s">
        <v>13</v>
      </c>
      <c r="V788" s="14">
        <f t="shared" si="55"/>
        <v>0.3766900198846831</v>
      </c>
      <c r="W788" s="29">
        <f t="shared" si="56"/>
        <v>0.13157395101575847</v>
      </c>
      <c r="X788" s="29">
        <f t="shared" si="57"/>
        <v>0.5481430962861925</v>
      </c>
      <c r="Y788" s="29">
        <f t="shared" si="58"/>
        <v>0.28610459857113846</v>
      </c>
      <c r="Z788" s="6">
        <v>14030.9</v>
      </c>
      <c r="AA788" s="6">
        <v>5285.3</v>
      </c>
      <c r="AB788" s="6">
        <v>4213.6</v>
      </c>
      <c r="AC788" s="6">
        <v>554.4</v>
      </c>
      <c r="AD788" s="6">
        <v>1612.9</v>
      </c>
      <c r="AE788" s="6">
        <v>884.1</v>
      </c>
      <c r="AF788" s="6">
        <v>5416.9</v>
      </c>
      <c r="AG788" s="6">
        <v>1549.8</v>
      </c>
      <c r="AH788" s="6">
        <v>2245.5</v>
      </c>
      <c r="AI788" s="6">
        <f t="shared" si="59"/>
        <v>1720.4364284123806</v>
      </c>
      <c r="AJ788" s="6">
        <f t="shared" si="60"/>
        <v>424.67156535292804</v>
      </c>
      <c r="AK788" s="6">
        <f t="shared" si="61"/>
        <v>222.40035626809177</v>
      </c>
      <c r="AL788" s="6">
        <f t="shared" si="62"/>
        <v>620.5032286795814</v>
      </c>
      <c r="AM788" s="6">
        <v>10123.7688805782</v>
      </c>
      <c r="AN788" s="6">
        <v>7623.49475721004</v>
      </c>
      <c r="AO788" s="6">
        <v>13315.0369980334</v>
      </c>
      <c r="AP788" s="2" t="s">
        <v>14</v>
      </c>
      <c r="AQ788" s="2" t="s">
        <v>14</v>
      </c>
      <c r="AR788" s="2" t="s">
        <v>14</v>
      </c>
      <c r="AS788" s="2">
        <v>2012</v>
      </c>
      <c r="AT788" s="2">
        <v>2015</v>
      </c>
    </row>
    <row r="789" spans="1:46" ht="12.75">
      <c r="A789" s="2" t="s">
        <v>489</v>
      </c>
      <c r="B789" s="2"/>
      <c r="C789" s="48" t="s">
        <v>815</v>
      </c>
      <c r="D789" s="4" t="s">
        <v>265</v>
      </c>
      <c r="E789" s="5" t="s">
        <v>488</v>
      </c>
      <c r="F789" s="2" t="s">
        <v>793</v>
      </c>
      <c r="G789" s="2">
        <v>68</v>
      </c>
      <c r="H789" s="2">
        <v>72</v>
      </c>
      <c r="I789" s="2">
        <v>69</v>
      </c>
      <c r="J789" s="2">
        <v>73</v>
      </c>
      <c r="K789" s="2">
        <v>69</v>
      </c>
      <c r="L789" s="2">
        <v>73</v>
      </c>
      <c r="M789" s="46">
        <v>-118.041583</v>
      </c>
      <c r="N789" s="46">
        <v>33.588467</v>
      </c>
      <c r="O789" s="2">
        <v>-50</v>
      </c>
      <c r="P789" s="2" t="s">
        <v>263</v>
      </c>
      <c r="Q789" s="2" t="s">
        <v>375</v>
      </c>
      <c r="R789" s="5">
        <v>2217</v>
      </c>
      <c r="S789" s="2" t="str">
        <f t="shared" si="54"/>
        <v>OC50-VC6-S1-68-72 cm-2217</v>
      </c>
      <c r="T789" s="31" t="s">
        <v>386</v>
      </c>
      <c r="U789" s="2" t="s">
        <v>13</v>
      </c>
      <c r="V789" s="14">
        <f t="shared" si="55"/>
        <v>0.3004153100354533</v>
      </c>
      <c r="W789" s="29">
        <f t="shared" si="56"/>
        <v>0.08115769387732592</v>
      </c>
      <c r="X789" s="29">
        <f t="shared" si="57"/>
        <v>0.3970815171778975</v>
      </c>
      <c r="Y789" s="29">
        <f t="shared" si="58"/>
        <v>0.17513241295476253</v>
      </c>
      <c r="Z789" s="6">
        <v>34552.5</v>
      </c>
      <c r="AA789" s="6">
        <v>10380.1</v>
      </c>
      <c r="AB789" s="6">
        <v>9066.3</v>
      </c>
      <c r="AC789" s="6">
        <v>735.8</v>
      </c>
      <c r="AD789" s="6">
        <v>3693.7</v>
      </c>
      <c r="AE789" s="6">
        <v>1466.7</v>
      </c>
      <c r="AF789" s="6">
        <v>10365.3</v>
      </c>
      <c r="AG789" s="6">
        <v>1815.3</v>
      </c>
      <c r="AH789" s="6">
        <v>2231</v>
      </c>
      <c r="AI789" s="6">
        <f t="shared" si="59"/>
        <v>4028.0233079336617</v>
      </c>
      <c r="AJ789" s="6">
        <f t="shared" si="60"/>
        <v>878.718063648588</v>
      </c>
      <c r="AK789" s="6">
        <f t="shared" si="61"/>
        <v>462.6086956521739</v>
      </c>
      <c r="AL789" s="6">
        <f t="shared" si="62"/>
        <v>1091.9408337068578</v>
      </c>
      <c r="AM789" s="6">
        <v>4695.4521373199</v>
      </c>
      <c r="AN789" s="6">
        <v>3752.01589749995</v>
      </c>
      <c r="AO789" s="6">
        <v>5936.07635109105</v>
      </c>
      <c r="AP789" s="2" t="s">
        <v>14</v>
      </c>
      <c r="AQ789" s="2" t="s">
        <v>14</v>
      </c>
      <c r="AR789" s="2" t="s">
        <v>14</v>
      </c>
      <c r="AS789" s="2">
        <v>2012</v>
      </c>
      <c r="AT789" s="2">
        <v>2015</v>
      </c>
    </row>
    <row r="790" spans="1:46" ht="12.75">
      <c r="A790" s="2">
        <v>13383</v>
      </c>
      <c r="B790" s="2"/>
      <c r="C790" s="48" t="s">
        <v>815</v>
      </c>
      <c r="D790" s="4" t="s">
        <v>265</v>
      </c>
      <c r="E790" s="5" t="s">
        <v>490</v>
      </c>
      <c r="F790" s="2" t="s">
        <v>793</v>
      </c>
      <c r="G790" s="2">
        <v>72</v>
      </c>
      <c r="H790" s="2">
        <v>76</v>
      </c>
      <c r="I790" s="2">
        <v>73</v>
      </c>
      <c r="J790" s="2">
        <v>77</v>
      </c>
      <c r="K790" s="2">
        <v>73</v>
      </c>
      <c r="L790" s="2">
        <v>77</v>
      </c>
      <c r="M790" s="46">
        <v>-118.041583</v>
      </c>
      <c r="N790" s="46">
        <v>33.588467</v>
      </c>
      <c r="O790" s="2">
        <v>-50</v>
      </c>
      <c r="P790" s="2" t="s">
        <v>263</v>
      </c>
      <c r="Q790" s="2" t="s">
        <v>375</v>
      </c>
      <c r="R790" s="5">
        <v>2218</v>
      </c>
      <c r="S790" s="2" t="str">
        <f t="shared" si="54"/>
        <v>OC50-VC6-S1-72-76 cm-2218</v>
      </c>
      <c r="T790" s="31" t="s">
        <v>386</v>
      </c>
      <c r="U790" s="2" t="s">
        <v>13</v>
      </c>
      <c r="V790" s="14">
        <f t="shared" si="55"/>
        <v>0.3922787073700345</v>
      </c>
      <c r="W790" s="29">
        <f t="shared" si="56"/>
        <v>0.14092069690597778</v>
      </c>
      <c r="X790" s="29">
        <f t="shared" si="57"/>
        <v>0.512899519532066</v>
      </c>
      <c r="Y790" s="29">
        <f t="shared" si="58"/>
        <v>0.2738494428418725</v>
      </c>
      <c r="Z790" s="6">
        <v>15658</v>
      </c>
      <c r="AA790" s="6">
        <v>6142.3</v>
      </c>
      <c r="AB790" s="6">
        <v>5326.4</v>
      </c>
      <c r="AC790" s="6">
        <v>750.6</v>
      </c>
      <c r="AD790" s="6">
        <v>1914.8</v>
      </c>
      <c r="AE790" s="6">
        <v>982.1</v>
      </c>
      <c r="AF790" s="6">
        <v>6829.3</v>
      </c>
      <c r="AG790" s="6">
        <v>1870.2</v>
      </c>
      <c r="AH790" s="6">
        <v>3164.1</v>
      </c>
      <c r="AI790" s="6">
        <f t="shared" si="59"/>
        <v>1377.977940014538</v>
      </c>
      <c r="AJ790" s="6">
        <f t="shared" si="60"/>
        <v>384.1218671976233</v>
      </c>
      <c r="AK790" s="6">
        <f t="shared" si="61"/>
        <v>183.11052115925543</v>
      </c>
      <c r="AL790" s="6">
        <f t="shared" si="62"/>
        <v>549.8878037988685</v>
      </c>
      <c r="AM790" s="6">
        <v>11536.2520965906</v>
      </c>
      <c r="AN790" s="6">
        <v>8558.79340525948</v>
      </c>
      <c r="AO790" s="6">
        <v>15449.5033267944</v>
      </c>
      <c r="AP790" s="2" t="s">
        <v>14</v>
      </c>
      <c r="AQ790" s="2" t="s">
        <v>14</v>
      </c>
      <c r="AR790" s="2" t="s">
        <v>14</v>
      </c>
      <c r="AS790" s="2">
        <v>2012</v>
      </c>
      <c r="AT790" s="2">
        <v>2015</v>
      </c>
    </row>
    <row r="791" spans="1:46" ht="12.75">
      <c r="A791" s="2">
        <v>13384</v>
      </c>
      <c r="B791" s="2"/>
      <c r="C791" s="48" t="s">
        <v>815</v>
      </c>
      <c r="D791" s="4" t="s">
        <v>265</v>
      </c>
      <c r="E791" s="5" t="s">
        <v>490</v>
      </c>
      <c r="F791" s="2" t="s">
        <v>793</v>
      </c>
      <c r="G791" s="2">
        <v>72</v>
      </c>
      <c r="H791" s="2">
        <v>76</v>
      </c>
      <c r="I791" s="2">
        <v>73</v>
      </c>
      <c r="J791" s="2">
        <v>77</v>
      </c>
      <c r="K791" s="2">
        <v>73</v>
      </c>
      <c r="L791" s="2">
        <v>77</v>
      </c>
      <c r="M791" s="46">
        <v>-118.041583</v>
      </c>
      <c r="N791" s="46">
        <v>33.588467</v>
      </c>
      <c r="O791" s="2">
        <v>-50</v>
      </c>
      <c r="P791" s="2" t="s">
        <v>263</v>
      </c>
      <c r="Q791" s="2" t="s">
        <v>375</v>
      </c>
      <c r="R791" s="5">
        <v>2219</v>
      </c>
      <c r="S791" s="2" t="str">
        <f t="shared" si="54"/>
        <v>OC50-VC6-S1-72-76 cm-2219</v>
      </c>
      <c r="T791" s="31" t="s">
        <v>386</v>
      </c>
      <c r="U791" s="2" t="s">
        <v>13</v>
      </c>
      <c r="V791" s="14">
        <f t="shared" si="55"/>
        <v>0.34650296555058463</v>
      </c>
      <c r="W791" s="29">
        <f t="shared" si="56"/>
        <v>0.12011986116799966</v>
      </c>
      <c r="X791" s="29">
        <f t="shared" si="57"/>
        <v>0.4948052669592755</v>
      </c>
      <c r="Y791" s="29">
        <f t="shared" si="58"/>
        <v>0.24704563977180113</v>
      </c>
      <c r="Z791" s="6">
        <v>14685.3</v>
      </c>
      <c r="AA791" s="6">
        <v>5088.5</v>
      </c>
      <c r="AB791" s="6">
        <v>4638.7</v>
      </c>
      <c r="AC791" s="6">
        <v>557.2</v>
      </c>
      <c r="AD791" s="6">
        <v>1799.9</v>
      </c>
      <c r="AE791" s="6">
        <v>890.6</v>
      </c>
      <c r="AF791" s="6">
        <v>5889.6</v>
      </c>
      <c r="AG791" s="6">
        <v>1455</v>
      </c>
      <c r="AH791" s="6">
        <v>2372.9</v>
      </c>
      <c r="AI791" s="6">
        <f t="shared" si="59"/>
        <v>1666.635762147583</v>
      </c>
      <c r="AJ791" s="6">
        <f t="shared" si="60"/>
        <v>437.9367019259134</v>
      </c>
      <c r="AK791" s="6">
        <f t="shared" si="61"/>
        <v>226.76893252981586</v>
      </c>
      <c r="AL791" s="6">
        <f t="shared" si="62"/>
        <v>619.0399932571959</v>
      </c>
      <c r="AM791" s="6">
        <v>7627.05558041268</v>
      </c>
      <c r="AN791" s="6">
        <v>5918.76734355095</v>
      </c>
      <c r="AO791" s="6">
        <v>9769.55953867745</v>
      </c>
      <c r="AP791" s="2" t="s">
        <v>14</v>
      </c>
      <c r="AQ791" s="2" t="s">
        <v>14</v>
      </c>
      <c r="AR791" s="2" t="s">
        <v>14</v>
      </c>
      <c r="AS791" s="2">
        <v>2012</v>
      </c>
      <c r="AT791" s="2">
        <v>2015</v>
      </c>
    </row>
    <row r="792" spans="1:46" ht="12.75">
      <c r="A792" s="2">
        <v>13385</v>
      </c>
      <c r="B792" s="2"/>
      <c r="C792" s="48" t="s">
        <v>815</v>
      </c>
      <c r="D792" s="4" t="s">
        <v>265</v>
      </c>
      <c r="E792" s="5" t="s">
        <v>490</v>
      </c>
      <c r="F792" s="2" t="s">
        <v>793</v>
      </c>
      <c r="G792" s="2">
        <v>72</v>
      </c>
      <c r="H792" s="2">
        <v>76</v>
      </c>
      <c r="I792" s="2">
        <v>73</v>
      </c>
      <c r="J792" s="2">
        <v>77</v>
      </c>
      <c r="K792" s="2">
        <v>73</v>
      </c>
      <c r="L792" s="2">
        <v>77</v>
      </c>
      <c r="M792" s="46">
        <v>-118.041583</v>
      </c>
      <c r="N792" s="46">
        <v>33.588467</v>
      </c>
      <c r="O792" s="2">
        <v>-50</v>
      </c>
      <c r="P792" s="2" t="s">
        <v>263</v>
      </c>
      <c r="Q792" s="2" t="s">
        <v>375</v>
      </c>
      <c r="R792" s="5">
        <v>2220</v>
      </c>
      <c r="S792" s="2" t="str">
        <f t="shared" si="54"/>
        <v>OC50-VC6-S1-72-76 cm-2220</v>
      </c>
      <c r="T792" s="31" t="s">
        <v>386</v>
      </c>
      <c r="U792" s="2" t="s">
        <v>13</v>
      </c>
      <c r="V792" s="14">
        <f t="shared" si="55"/>
        <v>0.33535918105759716</v>
      </c>
      <c r="W792" s="14">
        <f t="shared" si="56"/>
        <v>0.10991125363561786</v>
      </c>
      <c r="X792" s="14">
        <f t="shared" si="57"/>
        <v>0.48195320766547795</v>
      </c>
      <c r="Y792" s="14">
        <f t="shared" si="58"/>
        <v>0.2083035652554677</v>
      </c>
      <c r="Z792" s="8">
        <v>22936.9</v>
      </c>
      <c r="AA792" s="8">
        <v>7692.1</v>
      </c>
      <c r="AB792" s="8">
        <v>6704.5</v>
      </c>
      <c r="AC792" s="8">
        <v>736.9</v>
      </c>
      <c r="AD792" s="8">
        <v>2551.7</v>
      </c>
      <c r="AE792" s="8">
        <v>1229.8</v>
      </c>
      <c r="AF792" s="8">
        <v>8678.2</v>
      </c>
      <c r="AG792" s="8">
        <v>1807.7</v>
      </c>
      <c r="AH792" s="8">
        <v>2541.9</v>
      </c>
      <c r="AI792" s="8">
        <f t="shared" si="59"/>
        <v>2409.929580235257</v>
      </c>
      <c r="AJ792" s="8">
        <f t="shared" si="60"/>
        <v>585.499036154058</v>
      </c>
      <c r="AK792" s="8">
        <f t="shared" si="61"/>
        <v>297.53334120146343</v>
      </c>
      <c r="AL792" s="8">
        <f t="shared" si="62"/>
        <v>825.0442582320312</v>
      </c>
      <c r="AM792" s="6">
        <v>6783.05533742385</v>
      </c>
      <c r="AN792" s="6">
        <v>5301.58525846572</v>
      </c>
      <c r="AO792" s="6">
        <v>8694.5700139686</v>
      </c>
      <c r="AP792" s="2" t="s">
        <v>14</v>
      </c>
      <c r="AQ792" s="2" t="s">
        <v>14</v>
      </c>
      <c r="AR792" s="2" t="s">
        <v>14</v>
      </c>
      <c r="AS792" s="2">
        <v>2012</v>
      </c>
      <c r="AT792" s="2">
        <v>2015</v>
      </c>
    </row>
    <row r="793" spans="1:46" ht="12.75">
      <c r="A793" s="2">
        <v>13386</v>
      </c>
      <c r="B793" s="2"/>
      <c r="C793" s="48" t="s">
        <v>815</v>
      </c>
      <c r="D793" s="4" t="s">
        <v>265</v>
      </c>
      <c r="E793" s="5" t="s">
        <v>490</v>
      </c>
      <c r="F793" s="2" t="s">
        <v>793</v>
      </c>
      <c r="G793" s="2">
        <v>72</v>
      </c>
      <c r="H793" s="2">
        <v>76</v>
      </c>
      <c r="I793" s="2">
        <v>73</v>
      </c>
      <c r="J793" s="2">
        <v>77</v>
      </c>
      <c r="K793" s="2">
        <v>73</v>
      </c>
      <c r="L793" s="2">
        <v>77</v>
      </c>
      <c r="M793" s="46">
        <v>-118.041583</v>
      </c>
      <c r="N793" s="46">
        <v>33.588467</v>
      </c>
      <c r="O793" s="2">
        <v>-50</v>
      </c>
      <c r="P793" s="2" t="s">
        <v>263</v>
      </c>
      <c r="Q793" s="2" t="s">
        <v>375</v>
      </c>
      <c r="R793" s="5">
        <v>2221</v>
      </c>
      <c r="S793" s="2" t="str">
        <f t="shared" si="54"/>
        <v>OC50-VC6-S1-72-76 cm-2221</v>
      </c>
      <c r="T793" s="31" t="s">
        <v>386</v>
      </c>
      <c r="U793" s="2" t="s">
        <v>13</v>
      </c>
      <c r="V793" s="14">
        <f t="shared" si="55"/>
        <v>0.42414215280765033</v>
      </c>
      <c r="W793" s="29">
        <f t="shared" si="56"/>
        <v>0.1390991672975019</v>
      </c>
      <c r="X793" s="29">
        <f t="shared" si="57"/>
        <v>0.38393322900365157</v>
      </c>
      <c r="Y793" s="29">
        <f t="shared" si="58"/>
        <v>0.30463671818575766</v>
      </c>
      <c r="Z793" s="6">
        <v>3022.1</v>
      </c>
      <c r="AA793" s="6">
        <v>1281.8</v>
      </c>
      <c r="AB793" s="6">
        <v>1056.8</v>
      </c>
      <c r="AC793" s="6">
        <v>147</v>
      </c>
      <c r="AD793" s="6">
        <v>575.1</v>
      </c>
      <c r="AE793" s="6">
        <v>220.8</v>
      </c>
      <c r="AF793" s="6">
        <v>1384.6</v>
      </c>
      <c r="AG793" s="6">
        <v>421.8</v>
      </c>
      <c r="AH793" s="6">
        <v>1553.7</v>
      </c>
      <c r="AI793" s="6">
        <f t="shared" si="59"/>
        <v>554.0194374718413</v>
      </c>
      <c r="AJ793" s="6">
        <f t="shared" si="60"/>
        <v>154.9591298191414</v>
      </c>
      <c r="AK793" s="6">
        <f t="shared" si="61"/>
        <v>102.45221085151574</v>
      </c>
      <c r="AL793" s="6">
        <f t="shared" si="62"/>
        <v>232.5288022140696</v>
      </c>
      <c r="AM793" s="6">
        <v>14997.4126599493</v>
      </c>
      <c r="AN793" s="6">
        <v>10857.1792090635</v>
      </c>
      <c r="AO793" s="6">
        <v>20541.8438101474</v>
      </c>
      <c r="AP793" s="2" t="s">
        <v>14</v>
      </c>
      <c r="AQ793" s="2" t="s">
        <v>14</v>
      </c>
      <c r="AR793" s="2" t="s">
        <v>14</v>
      </c>
      <c r="AS793" s="2">
        <v>2012</v>
      </c>
      <c r="AT793" s="2">
        <v>2015</v>
      </c>
    </row>
    <row r="794" spans="1:46" ht="12.75">
      <c r="A794" s="2">
        <v>13387</v>
      </c>
      <c r="B794" s="2"/>
      <c r="C794" s="48" t="s">
        <v>815</v>
      </c>
      <c r="D794" s="4" t="s">
        <v>265</v>
      </c>
      <c r="E794" s="5" t="s">
        <v>490</v>
      </c>
      <c r="F794" s="2" t="s">
        <v>793</v>
      </c>
      <c r="G794" s="2">
        <v>72</v>
      </c>
      <c r="H794" s="2">
        <v>76</v>
      </c>
      <c r="I794" s="2">
        <v>73</v>
      </c>
      <c r="J794" s="2">
        <v>77</v>
      </c>
      <c r="K794" s="2">
        <v>73</v>
      </c>
      <c r="L794" s="2">
        <v>77</v>
      </c>
      <c r="M794" s="46">
        <v>-118.041583</v>
      </c>
      <c r="N794" s="46">
        <v>33.588467</v>
      </c>
      <c r="O794" s="2">
        <v>-50</v>
      </c>
      <c r="P794" s="2" t="s">
        <v>263</v>
      </c>
      <c r="Q794" s="2" t="s">
        <v>375</v>
      </c>
      <c r="R794" s="5">
        <v>2222</v>
      </c>
      <c r="S794" s="2" t="str">
        <f t="shared" si="54"/>
        <v>OC50-VC6-S1-72-76 cm-2222</v>
      </c>
      <c r="T794" s="31" t="s">
        <v>386</v>
      </c>
      <c r="U794" s="2" t="s">
        <v>13</v>
      </c>
      <c r="V794" s="14">
        <f t="shared" si="55"/>
        <v>0.32235509769549103</v>
      </c>
      <c r="W794" s="29">
        <f t="shared" si="56"/>
        <v>0.10183851948406263</v>
      </c>
      <c r="X794" s="29">
        <f t="shared" si="57"/>
        <v>0.4559174809989142</v>
      </c>
      <c r="Y794" s="29">
        <f t="shared" si="58"/>
        <v>0.20281923900732285</v>
      </c>
      <c r="Z794" s="6">
        <v>24985.8</v>
      </c>
      <c r="AA794" s="6">
        <v>8054.3</v>
      </c>
      <c r="AB794" s="6">
        <v>6597.7</v>
      </c>
      <c r="AC794" s="6">
        <v>671.9</v>
      </c>
      <c r="AD794" s="6">
        <v>2763</v>
      </c>
      <c r="AE794" s="6">
        <v>1259.7</v>
      </c>
      <c r="AF794" s="6">
        <v>8917.3</v>
      </c>
      <c r="AG794" s="6">
        <v>1808.6</v>
      </c>
      <c r="AH794" s="6">
        <v>2092.8</v>
      </c>
      <c r="AI794" s="6">
        <f t="shared" si="59"/>
        <v>3157.501911314984</v>
      </c>
      <c r="AJ794" s="6">
        <f t="shared" si="60"/>
        <v>694.7247706422016</v>
      </c>
      <c r="AK794" s="6">
        <f t="shared" si="61"/>
        <v>384.43233944954125</v>
      </c>
      <c r="AL794" s="6">
        <f t="shared" si="62"/>
        <v>1025.0286697247707</v>
      </c>
      <c r="AM794" s="6">
        <v>5949.86184789043</v>
      </c>
      <c r="AN794" s="6">
        <v>4701.60130478515</v>
      </c>
      <c r="AO794" s="6">
        <v>7580.72193872463</v>
      </c>
      <c r="AP794" s="2" t="s">
        <v>14</v>
      </c>
      <c r="AQ794" s="2" t="s">
        <v>14</v>
      </c>
      <c r="AR794" s="2" t="s">
        <v>14</v>
      </c>
      <c r="AS794" s="2">
        <v>2012</v>
      </c>
      <c r="AT794" s="2">
        <v>2015</v>
      </c>
    </row>
    <row r="795" spans="1:46" ht="12.75">
      <c r="A795" s="2">
        <v>13388</v>
      </c>
      <c r="B795" s="2"/>
      <c r="C795" s="48" t="s">
        <v>815</v>
      </c>
      <c r="D795" s="4" t="s">
        <v>265</v>
      </c>
      <c r="E795" s="5" t="s">
        <v>490</v>
      </c>
      <c r="F795" s="2" t="s">
        <v>793</v>
      </c>
      <c r="G795" s="2">
        <v>72</v>
      </c>
      <c r="H795" s="2">
        <v>76</v>
      </c>
      <c r="I795" s="2">
        <v>73</v>
      </c>
      <c r="J795" s="2">
        <v>77</v>
      </c>
      <c r="K795" s="2">
        <v>73</v>
      </c>
      <c r="L795" s="2">
        <v>77</v>
      </c>
      <c r="M795" s="46">
        <v>-118.041583</v>
      </c>
      <c r="N795" s="46">
        <v>33.588467</v>
      </c>
      <c r="O795" s="2">
        <v>-50</v>
      </c>
      <c r="P795" s="2" t="s">
        <v>263</v>
      </c>
      <c r="Q795" s="2" t="s">
        <v>375</v>
      </c>
      <c r="R795" s="5">
        <v>2223</v>
      </c>
      <c r="S795" s="2" t="str">
        <f t="shared" si="54"/>
        <v>OC50-VC6-S1-72-76 cm-2223</v>
      </c>
      <c r="T795" s="31" t="s">
        <v>386</v>
      </c>
      <c r="U795" s="2" t="s">
        <v>13</v>
      </c>
      <c r="V795" s="14">
        <f t="shared" si="55"/>
        <v>0.38690993339125396</v>
      </c>
      <c r="W795" s="29">
        <f t="shared" si="56"/>
        <v>0.13895173453996984</v>
      </c>
      <c r="X795" s="29">
        <f t="shared" si="57"/>
        <v>0.5172935745099524</v>
      </c>
      <c r="Y795" s="29">
        <f t="shared" si="58"/>
        <v>0.2669064587475704</v>
      </c>
      <c r="Z795" s="6">
        <v>11049.6</v>
      </c>
      <c r="AA795" s="6">
        <v>4275.2</v>
      </c>
      <c r="AB795" s="6">
        <v>3182.4</v>
      </c>
      <c r="AC795" s="6">
        <v>442.2</v>
      </c>
      <c r="AD795" s="6">
        <v>1321.3</v>
      </c>
      <c r="AE795" s="6">
        <v>683.5</v>
      </c>
      <c r="AF795" s="6">
        <v>4476.1</v>
      </c>
      <c r="AG795" s="6">
        <v>1194.7</v>
      </c>
      <c r="AH795" s="6">
        <v>1842.3</v>
      </c>
      <c r="AI795" s="6">
        <f t="shared" si="59"/>
        <v>1663.659555989795</v>
      </c>
      <c r="AJ795" s="6">
        <f t="shared" si="60"/>
        <v>393.48640286598277</v>
      </c>
      <c r="AK795" s="6">
        <f t="shared" si="61"/>
        <v>217.64099223796342</v>
      </c>
      <c r="AL795" s="6">
        <f t="shared" si="62"/>
        <v>615.6217771264181</v>
      </c>
      <c r="AM795" s="6">
        <v>11047.9109672736</v>
      </c>
      <c r="AN795" s="6">
        <v>8264.63013097768</v>
      </c>
      <c r="AO795" s="6">
        <v>14706.4328654358</v>
      </c>
      <c r="AP795" s="2" t="s">
        <v>14</v>
      </c>
      <c r="AQ795" s="2" t="s">
        <v>14</v>
      </c>
      <c r="AR795" s="2" t="s">
        <v>14</v>
      </c>
      <c r="AS795" s="2">
        <v>2012</v>
      </c>
      <c r="AT795" s="2">
        <v>2015</v>
      </c>
    </row>
    <row r="796" spans="1:46" ht="12.75">
      <c r="A796" s="2">
        <v>13390</v>
      </c>
      <c r="B796" s="2"/>
      <c r="C796" s="48" t="s">
        <v>815</v>
      </c>
      <c r="D796" s="4" t="s">
        <v>265</v>
      </c>
      <c r="E796" s="5" t="s">
        <v>490</v>
      </c>
      <c r="F796" s="2" t="s">
        <v>793</v>
      </c>
      <c r="G796" s="2">
        <v>72</v>
      </c>
      <c r="H796" s="2">
        <v>76</v>
      </c>
      <c r="I796" s="2">
        <v>73</v>
      </c>
      <c r="J796" s="2">
        <v>77</v>
      </c>
      <c r="K796" s="2">
        <v>73</v>
      </c>
      <c r="L796" s="2">
        <v>77</v>
      </c>
      <c r="M796" s="46">
        <v>-118.041583</v>
      </c>
      <c r="N796" s="46">
        <v>33.588467</v>
      </c>
      <c r="O796" s="2">
        <v>-50</v>
      </c>
      <c r="P796" s="2" t="s">
        <v>263</v>
      </c>
      <c r="Q796" s="2" t="s">
        <v>375</v>
      </c>
      <c r="R796" s="5">
        <v>2225</v>
      </c>
      <c r="S796" s="2" t="str">
        <f t="shared" si="54"/>
        <v>OC50-VC6-S1-72-76 cm-2225</v>
      </c>
      <c r="T796" s="31" t="s">
        <v>386</v>
      </c>
      <c r="U796" s="2" t="s">
        <v>13</v>
      </c>
      <c r="V796" s="14">
        <f t="shared" si="55"/>
        <v>0.39649293328446916</v>
      </c>
      <c r="W796" s="29">
        <f t="shared" si="56"/>
        <v>0.1362902076305412</v>
      </c>
      <c r="X796" s="29">
        <f t="shared" si="57"/>
        <v>0.5094912680334093</v>
      </c>
      <c r="Y796" s="29">
        <f t="shared" si="58"/>
        <v>0.279852738150023</v>
      </c>
      <c r="Z796" s="6">
        <v>12551.8</v>
      </c>
      <c r="AA796" s="6">
        <v>4976.7</v>
      </c>
      <c r="AB796" s="6">
        <v>4209.4</v>
      </c>
      <c r="AC796" s="6">
        <v>573.7</v>
      </c>
      <c r="AD796" s="6">
        <v>1580.4</v>
      </c>
      <c r="AE796" s="6">
        <v>805.2</v>
      </c>
      <c r="AF796" s="6">
        <v>5432.5</v>
      </c>
      <c r="AG796" s="6">
        <v>1520.3</v>
      </c>
      <c r="AH796" s="6">
        <v>2155.8</v>
      </c>
      <c r="AI796" s="6">
        <f t="shared" si="59"/>
        <v>1626.1712589293995</v>
      </c>
      <c r="AJ796" s="6">
        <f t="shared" si="60"/>
        <v>443.7424621950087</v>
      </c>
      <c r="AK796" s="6">
        <f t="shared" si="61"/>
        <v>221.31923183968829</v>
      </c>
      <c r="AL796" s="6">
        <f t="shared" si="62"/>
        <v>645.0320066796548</v>
      </c>
      <c r="AM796" s="6">
        <v>11940.5294203382</v>
      </c>
      <c r="AN796" s="6">
        <v>8810.10554020694</v>
      </c>
      <c r="AO796" s="6">
        <v>16058.9075745109</v>
      </c>
      <c r="AP796" s="2" t="s">
        <v>14</v>
      </c>
      <c r="AQ796" s="2" t="s">
        <v>14</v>
      </c>
      <c r="AR796" s="2" t="s">
        <v>14</v>
      </c>
      <c r="AS796" s="2">
        <v>2012</v>
      </c>
      <c r="AT796" s="2">
        <v>2015</v>
      </c>
    </row>
    <row r="797" spans="1:46" ht="12.75">
      <c r="A797" s="2">
        <v>13392</v>
      </c>
      <c r="B797" s="2"/>
      <c r="C797" s="48" t="s">
        <v>815</v>
      </c>
      <c r="D797" s="4" t="s">
        <v>265</v>
      </c>
      <c r="E797" s="5" t="s">
        <v>490</v>
      </c>
      <c r="F797" s="2" t="s">
        <v>793</v>
      </c>
      <c r="G797" s="2">
        <v>72</v>
      </c>
      <c r="H797" s="2">
        <v>76</v>
      </c>
      <c r="I797" s="2">
        <v>73</v>
      </c>
      <c r="J797" s="2">
        <v>77</v>
      </c>
      <c r="K797" s="2">
        <v>73</v>
      </c>
      <c r="L797" s="2">
        <v>77</v>
      </c>
      <c r="M797" s="46">
        <v>-118.041583</v>
      </c>
      <c r="N797" s="46">
        <v>33.588467</v>
      </c>
      <c r="O797" s="2">
        <v>-50</v>
      </c>
      <c r="P797" s="2" t="s">
        <v>263</v>
      </c>
      <c r="Q797" s="2" t="s">
        <v>375</v>
      </c>
      <c r="R797" s="5">
        <v>2227</v>
      </c>
      <c r="S797" s="2" t="str">
        <f t="shared" si="54"/>
        <v>OC50-VC6-S1-72-76 cm-2227</v>
      </c>
      <c r="T797" s="31" t="s">
        <v>386</v>
      </c>
      <c r="U797" s="2" t="s">
        <v>13</v>
      </c>
      <c r="V797" s="14">
        <f t="shared" si="55"/>
        <v>0.370851087301259</v>
      </c>
      <c r="W797" s="29">
        <f t="shared" si="56"/>
        <v>0.09547590104149555</v>
      </c>
      <c r="X797" s="29">
        <f t="shared" si="57"/>
        <v>0.39864628682195175</v>
      </c>
      <c r="Y797" s="29">
        <f t="shared" si="58"/>
        <v>0.195454007339884</v>
      </c>
      <c r="Z797" s="6">
        <v>29007.6</v>
      </c>
      <c r="AA797" s="6">
        <v>10757.5</v>
      </c>
      <c r="AB797" s="6">
        <v>9131.1</v>
      </c>
      <c r="AC797" s="6">
        <v>871.8</v>
      </c>
      <c r="AD797" s="6">
        <v>3146.9</v>
      </c>
      <c r="AE797" s="6">
        <v>1254.5</v>
      </c>
      <c r="AF797" s="6">
        <v>10981.1</v>
      </c>
      <c r="AG797" s="6">
        <v>2146.3</v>
      </c>
      <c r="AH797" s="6">
        <v>2083.3</v>
      </c>
      <c r="AI797" s="6">
        <f t="shared" si="59"/>
        <v>3817.510680170882</v>
      </c>
      <c r="AJ797" s="6">
        <f t="shared" si="60"/>
        <v>960.2937647002351</v>
      </c>
      <c r="AK797" s="6">
        <f t="shared" si="61"/>
        <v>422.54116065857045</v>
      </c>
      <c r="AL797" s="6">
        <f t="shared" si="62"/>
        <v>1260.2505640090242</v>
      </c>
      <c r="AM797" s="6">
        <v>9582.79775487036</v>
      </c>
      <c r="AN797" s="6">
        <v>7262.64128644494</v>
      </c>
      <c r="AO797" s="6">
        <v>12525.3547350381</v>
      </c>
      <c r="AP797" s="2" t="s">
        <v>14</v>
      </c>
      <c r="AQ797" s="2" t="s">
        <v>14</v>
      </c>
      <c r="AR797" s="2" t="s">
        <v>14</v>
      </c>
      <c r="AS797" s="2">
        <v>2012</v>
      </c>
      <c r="AT797" s="2">
        <v>2015</v>
      </c>
    </row>
    <row r="798" spans="1:46" ht="12.75">
      <c r="A798" s="2">
        <v>13393</v>
      </c>
      <c r="B798" s="2"/>
      <c r="C798" s="48" t="s">
        <v>815</v>
      </c>
      <c r="D798" s="4" t="s">
        <v>265</v>
      </c>
      <c r="E798" s="5" t="s">
        <v>490</v>
      </c>
      <c r="F798" s="2" t="s">
        <v>793</v>
      </c>
      <c r="G798" s="2">
        <v>72</v>
      </c>
      <c r="H798" s="2">
        <v>76</v>
      </c>
      <c r="I798" s="2">
        <v>73</v>
      </c>
      <c r="J798" s="2">
        <v>77</v>
      </c>
      <c r="K798" s="2">
        <v>73</v>
      </c>
      <c r="L798" s="2">
        <v>77</v>
      </c>
      <c r="M798" s="46">
        <v>-118.041583</v>
      </c>
      <c r="N798" s="46">
        <v>33.588467</v>
      </c>
      <c r="O798" s="2">
        <v>-50</v>
      </c>
      <c r="P798" s="2" t="s">
        <v>263</v>
      </c>
      <c r="Q798" s="2" t="s">
        <v>375</v>
      </c>
      <c r="R798" s="5">
        <v>2228</v>
      </c>
      <c r="S798" s="2" t="str">
        <f t="shared" si="54"/>
        <v>OC50-VC6-S1-72-76 cm-2228</v>
      </c>
      <c r="T798" s="31" t="s">
        <v>386</v>
      </c>
      <c r="U798" s="2" t="s">
        <v>13</v>
      </c>
      <c r="V798" s="14">
        <f t="shared" si="55"/>
        <v>0.4579357256588283</v>
      </c>
      <c r="W798" s="29">
        <f t="shared" si="56"/>
        <v>0.16137903279898047</v>
      </c>
      <c r="X798" s="28">
        <f t="shared" si="57"/>
        <v>0.6126397666504618</v>
      </c>
      <c r="Y798" s="28">
        <f t="shared" si="58"/>
        <v>0.348758950484528</v>
      </c>
      <c r="Z798" s="37">
        <v>9232.3</v>
      </c>
      <c r="AA798" s="37">
        <v>4227.8</v>
      </c>
      <c r="AB798" s="37">
        <v>2981.8</v>
      </c>
      <c r="AC798" s="37">
        <v>481.2</v>
      </c>
      <c r="AD798" s="37">
        <v>1028.5</v>
      </c>
      <c r="AE798" s="37">
        <v>630.1</v>
      </c>
      <c r="AF798" s="37">
        <v>3952.3</v>
      </c>
      <c r="AG798" s="37">
        <v>1378.4</v>
      </c>
      <c r="AH798" s="37">
        <v>2351.6</v>
      </c>
      <c r="AI798" s="37">
        <f t="shared" si="59"/>
        <v>1144.7610137778533</v>
      </c>
      <c r="AJ798" s="37">
        <f t="shared" si="60"/>
        <v>294.5228780404831</v>
      </c>
      <c r="AK798" s="37">
        <f t="shared" si="61"/>
        <v>141.0614050008505</v>
      </c>
      <c r="AL798" s="37">
        <f t="shared" si="62"/>
        <v>453.3679197142372</v>
      </c>
      <c r="AM798" s="6">
        <v>19449.1000916598</v>
      </c>
      <c r="AN798" s="6">
        <v>13733.8867321036</v>
      </c>
      <c r="AO798" s="6">
        <v>27317.8316198827</v>
      </c>
      <c r="AP798" s="2" t="s">
        <v>14</v>
      </c>
      <c r="AQ798" s="2" t="s">
        <v>14</v>
      </c>
      <c r="AR798" s="2" t="s">
        <v>14</v>
      </c>
      <c r="AS798" s="2">
        <v>2012</v>
      </c>
      <c r="AT798" s="2">
        <v>2015</v>
      </c>
    </row>
    <row r="799" spans="1:46" ht="12.75">
      <c r="A799" s="2">
        <v>13394</v>
      </c>
      <c r="B799" s="2"/>
      <c r="C799" s="48" t="s">
        <v>815</v>
      </c>
      <c r="D799" s="4" t="s">
        <v>265</v>
      </c>
      <c r="E799" s="5" t="s">
        <v>490</v>
      </c>
      <c r="F799" s="2" t="s">
        <v>793</v>
      </c>
      <c r="G799" s="2">
        <v>72</v>
      </c>
      <c r="H799" s="2">
        <v>76</v>
      </c>
      <c r="I799" s="2">
        <v>73</v>
      </c>
      <c r="J799" s="2">
        <v>77</v>
      </c>
      <c r="K799" s="2">
        <v>73</v>
      </c>
      <c r="L799" s="2">
        <v>77</v>
      </c>
      <c r="M799" s="46">
        <v>-118.041583</v>
      </c>
      <c r="N799" s="46">
        <v>33.588467</v>
      </c>
      <c r="O799" s="2">
        <v>-50</v>
      </c>
      <c r="P799" s="2" t="s">
        <v>263</v>
      </c>
      <c r="Q799" s="2" t="s">
        <v>375</v>
      </c>
      <c r="R799" s="5">
        <v>2229</v>
      </c>
      <c r="S799" s="2" t="str">
        <f t="shared" si="54"/>
        <v>OC50-VC6-S1-72-76 cm-2229</v>
      </c>
      <c r="T799" s="31" t="s">
        <v>386</v>
      </c>
      <c r="U799" s="2" t="s">
        <v>13</v>
      </c>
      <c r="V799" s="14">
        <f t="shared" si="55"/>
        <v>0.33501249485970963</v>
      </c>
      <c r="W799" s="29">
        <f t="shared" si="56"/>
        <v>0.10924245047362302</v>
      </c>
      <c r="X799" s="29">
        <f t="shared" si="57"/>
        <v>0.45698131760078664</v>
      </c>
      <c r="Y799" s="29">
        <f t="shared" si="58"/>
        <v>0.2046957355055103</v>
      </c>
      <c r="Z799" s="6">
        <v>12645.2</v>
      </c>
      <c r="AA799" s="6">
        <v>4236.3</v>
      </c>
      <c r="AB799" s="6">
        <v>4043.3</v>
      </c>
      <c r="AC799" s="6">
        <v>441.7</v>
      </c>
      <c r="AD799" s="6">
        <v>1627.2</v>
      </c>
      <c r="AE799" s="6">
        <v>743.6</v>
      </c>
      <c r="AF799" s="6">
        <v>5217.5</v>
      </c>
      <c r="AG799" s="6">
        <v>1068</v>
      </c>
      <c r="AH799" s="6">
        <v>2219.6</v>
      </c>
      <c r="AI799" s="6">
        <f t="shared" si="59"/>
        <v>1521.1299333213192</v>
      </c>
      <c r="AJ799" s="6">
        <f t="shared" si="60"/>
        <v>404.12686970625333</v>
      </c>
      <c r="AK799" s="6">
        <f t="shared" si="61"/>
        <v>213.624076410164</v>
      </c>
      <c r="AL799" s="6">
        <f t="shared" si="62"/>
        <v>566.363308704271</v>
      </c>
      <c r="AM799" s="6">
        <v>6783.05533742385</v>
      </c>
      <c r="AN799" s="6">
        <v>5301.58525846572</v>
      </c>
      <c r="AO799" s="6">
        <v>8694.5700139686</v>
      </c>
      <c r="AP799" s="2" t="s">
        <v>14</v>
      </c>
      <c r="AQ799" s="2" t="s">
        <v>14</v>
      </c>
      <c r="AR799" s="2" t="s">
        <v>14</v>
      </c>
      <c r="AS799" s="2">
        <v>2012</v>
      </c>
      <c r="AT799" s="2">
        <v>2015</v>
      </c>
    </row>
    <row r="800" spans="1:46" ht="12.75">
      <c r="A800" s="2">
        <v>13395</v>
      </c>
      <c r="B800" s="2"/>
      <c r="C800" s="48" t="s">
        <v>815</v>
      </c>
      <c r="D800" s="4" t="s">
        <v>265</v>
      </c>
      <c r="E800" s="5" t="s">
        <v>490</v>
      </c>
      <c r="F800" s="2" t="s">
        <v>793</v>
      </c>
      <c r="G800" s="2">
        <v>72</v>
      </c>
      <c r="H800" s="2">
        <v>76</v>
      </c>
      <c r="I800" s="2">
        <v>73</v>
      </c>
      <c r="J800" s="2">
        <v>77</v>
      </c>
      <c r="K800" s="2">
        <v>73</v>
      </c>
      <c r="L800" s="2">
        <v>77</v>
      </c>
      <c r="M800" s="46">
        <v>-118.041583</v>
      </c>
      <c r="N800" s="46">
        <v>33.588467</v>
      </c>
      <c r="O800" s="2">
        <v>-50</v>
      </c>
      <c r="P800" s="2" t="s">
        <v>263</v>
      </c>
      <c r="Q800" s="2" t="s">
        <v>375</v>
      </c>
      <c r="R800" s="5">
        <v>2230</v>
      </c>
      <c r="S800" s="2" t="str">
        <f t="shared" si="54"/>
        <v>OC50-VC6-S1-72-76 cm-2230</v>
      </c>
      <c r="T800" s="31" t="s">
        <v>386</v>
      </c>
      <c r="U800" s="2" t="s">
        <v>13</v>
      </c>
      <c r="V800" s="14">
        <f t="shared" si="55"/>
        <v>0.3652513020499269</v>
      </c>
      <c r="W800" s="29">
        <f t="shared" si="56"/>
        <v>0.11596624613585095</v>
      </c>
      <c r="X800" s="29">
        <f t="shared" si="57"/>
        <v>0.44604668674698794</v>
      </c>
      <c r="Y800" s="29">
        <f t="shared" si="58"/>
        <v>0.22836838057861103</v>
      </c>
      <c r="Z800" s="6">
        <v>19488.5</v>
      </c>
      <c r="AA800" s="6">
        <v>7118.2</v>
      </c>
      <c r="AB800" s="6">
        <v>5984.5</v>
      </c>
      <c r="AC800" s="6">
        <v>694</v>
      </c>
      <c r="AD800" s="6">
        <v>2656</v>
      </c>
      <c r="AE800" s="6">
        <v>1184.7</v>
      </c>
      <c r="AF800" s="6">
        <v>7542.2</v>
      </c>
      <c r="AG800" s="6">
        <v>1722.4</v>
      </c>
      <c r="AH800" s="6">
        <v>2158.1</v>
      </c>
      <c r="AI800" s="6">
        <f t="shared" si="59"/>
        <v>2465.752282099995</v>
      </c>
      <c r="AJ800" s="6">
        <f t="shared" si="60"/>
        <v>618.9240535656364</v>
      </c>
      <c r="AK800" s="6">
        <f t="shared" si="61"/>
        <v>355.93345998795235</v>
      </c>
      <c r="AL800" s="6">
        <f t="shared" si="62"/>
        <v>858.5885732820537</v>
      </c>
      <c r="AM800" s="6">
        <v>9060.80749949702</v>
      </c>
      <c r="AN800" s="6">
        <v>6913.36196861832</v>
      </c>
      <c r="AO800" s="6">
        <v>11771.9535841638</v>
      </c>
      <c r="AP800" s="2" t="s">
        <v>14</v>
      </c>
      <c r="AQ800" s="2" t="s">
        <v>14</v>
      </c>
      <c r="AR800" s="2" t="s">
        <v>14</v>
      </c>
      <c r="AS800" s="2">
        <v>2012</v>
      </c>
      <c r="AT800" s="2">
        <v>2015</v>
      </c>
    </row>
    <row r="801" spans="1:46" ht="12.75">
      <c r="A801" s="2">
        <v>13397</v>
      </c>
      <c r="B801" s="2"/>
      <c r="C801" s="48" t="s">
        <v>815</v>
      </c>
      <c r="D801" s="4" t="s">
        <v>265</v>
      </c>
      <c r="E801" s="5" t="s">
        <v>490</v>
      </c>
      <c r="F801" s="2" t="s">
        <v>793</v>
      </c>
      <c r="G801" s="2">
        <v>72</v>
      </c>
      <c r="H801" s="2">
        <v>76</v>
      </c>
      <c r="I801" s="2">
        <v>73</v>
      </c>
      <c r="J801" s="2">
        <v>77</v>
      </c>
      <c r="K801" s="2">
        <v>73</v>
      </c>
      <c r="L801" s="2">
        <v>77</v>
      </c>
      <c r="M801" s="46">
        <v>-118.041583</v>
      </c>
      <c r="N801" s="46">
        <v>33.588467</v>
      </c>
      <c r="O801" s="2">
        <v>-50</v>
      </c>
      <c r="P801" s="2" t="s">
        <v>263</v>
      </c>
      <c r="Q801" s="2" t="s">
        <v>375</v>
      </c>
      <c r="R801" s="5">
        <v>2232</v>
      </c>
      <c r="S801" s="2" t="str">
        <f t="shared" si="54"/>
        <v>OC50-VC6-S1-72-76 cm-2232</v>
      </c>
      <c r="T801" s="31" t="s">
        <v>386</v>
      </c>
      <c r="U801" s="2" t="s">
        <v>13</v>
      </c>
      <c r="V801" s="14">
        <f t="shared" si="55"/>
        <v>0.34184944081083707</v>
      </c>
      <c r="W801" s="29">
        <f t="shared" si="56"/>
        <v>0.1035957174601037</v>
      </c>
      <c r="X801" s="29">
        <f t="shared" si="57"/>
        <v>0.4561328242309837</v>
      </c>
      <c r="Y801" s="29">
        <f t="shared" si="58"/>
        <v>0.19035792180940256</v>
      </c>
      <c r="Z801" s="6">
        <v>19555.1</v>
      </c>
      <c r="AA801" s="6">
        <v>6684.9</v>
      </c>
      <c r="AB801" s="6">
        <v>5940.4</v>
      </c>
      <c r="AC801" s="6">
        <v>615.4</v>
      </c>
      <c r="AD801" s="6">
        <v>2330.9</v>
      </c>
      <c r="AE801" s="6">
        <v>1063.2</v>
      </c>
      <c r="AF801" s="6">
        <v>7931.9</v>
      </c>
      <c r="AG801" s="6">
        <v>1509.9</v>
      </c>
      <c r="AH801" s="6">
        <v>2296.7</v>
      </c>
      <c r="AI801" s="6">
        <f t="shared" si="59"/>
        <v>2285.017633996604</v>
      </c>
      <c r="AJ801" s="6">
        <f t="shared" si="60"/>
        <v>570.8886663473679</v>
      </c>
      <c r="AK801" s="6">
        <f t="shared" si="61"/>
        <v>295.5631993730135</v>
      </c>
      <c r="AL801" s="6">
        <f t="shared" si="62"/>
        <v>822.2057735011102</v>
      </c>
      <c r="AM801" s="6">
        <v>7263.70165371518</v>
      </c>
      <c r="AN801" s="6">
        <v>5639.46101915113</v>
      </c>
      <c r="AO801" s="6">
        <v>9324.98302217804</v>
      </c>
      <c r="AP801" s="2" t="s">
        <v>14</v>
      </c>
      <c r="AQ801" s="2" t="s">
        <v>14</v>
      </c>
      <c r="AR801" s="2" t="s">
        <v>14</v>
      </c>
      <c r="AS801" s="2">
        <v>2012</v>
      </c>
      <c r="AT801" s="2">
        <v>2015</v>
      </c>
    </row>
    <row r="802" spans="1:46" ht="12.75">
      <c r="A802" s="2">
        <v>13400</v>
      </c>
      <c r="B802" s="2"/>
      <c r="C802" s="48" t="s">
        <v>815</v>
      </c>
      <c r="D802" s="4" t="s">
        <v>265</v>
      </c>
      <c r="E802" s="5" t="s">
        <v>491</v>
      </c>
      <c r="F802" s="2" t="s">
        <v>793</v>
      </c>
      <c r="G802" s="2">
        <v>76</v>
      </c>
      <c r="H802" s="2">
        <v>80</v>
      </c>
      <c r="I802" s="2">
        <v>77</v>
      </c>
      <c r="J802" s="2">
        <v>81</v>
      </c>
      <c r="K802" s="2">
        <v>77</v>
      </c>
      <c r="L802" s="2">
        <v>81</v>
      </c>
      <c r="M802" s="46">
        <v>-118.041583</v>
      </c>
      <c r="N802" s="46">
        <v>33.588467</v>
      </c>
      <c r="O802" s="2">
        <v>-50</v>
      </c>
      <c r="P802" s="2" t="s">
        <v>263</v>
      </c>
      <c r="Q802" s="2" t="s">
        <v>375</v>
      </c>
      <c r="R802" s="5">
        <v>2235</v>
      </c>
      <c r="S802" s="2" t="str">
        <f t="shared" si="54"/>
        <v>OC50-VC6-S1-76-80 cm-2235</v>
      </c>
      <c r="T802" s="31" t="s">
        <v>386</v>
      </c>
      <c r="U802" s="2" t="s">
        <v>13</v>
      </c>
      <c r="V802" s="14">
        <f t="shared" si="55"/>
        <v>0.3227829495345419</v>
      </c>
      <c r="W802" s="29">
        <f t="shared" si="56"/>
        <v>0.11491853655708238</v>
      </c>
      <c r="X802" s="29">
        <f t="shared" si="57"/>
        <v>0.4595274709911925</v>
      </c>
      <c r="Y802" s="29">
        <f t="shared" si="58"/>
        <v>0.19938643177539686</v>
      </c>
      <c r="Z802" s="6">
        <v>10205</v>
      </c>
      <c r="AA802" s="6">
        <v>3294</v>
      </c>
      <c r="AB802" s="6">
        <v>3449.4</v>
      </c>
      <c r="AC802" s="6">
        <v>396.4</v>
      </c>
      <c r="AD802" s="6">
        <v>1430.6</v>
      </c>
      <c r="AE802" s="6">
        <v>657.4</v>
      </c>
      <c r="AF802" s="6">
        <v>4302.7</v>
      </c>
      <c r="AG802" s="6">
        <v>857.9</v>
      </c>
      <c r="AH802" s="6">
        <v>2363.4</v>
      </c>
      <c r="AI802" s="6">
        <f t="shared" si="59"/>
        <v>1142.3373106541424</v>
      </c>
      <c r="AJ802" s="6">
        <f t="shared" si="60"/>
        <v>325.44639079292546</v>
      </c>
      <c r="AK802" s="6">
        <f t="shared" si="61"/>
        <v>176.69459253617669</v>
      </c>
      <c r="AL802" s="6">
        <f t="shared" si="62"/>
        <v>436.7098248286366</v>
      </c>
      <c r="AM802" s="6">
        <v>6010.4574137555</v>
      </c>
      <c r="AN802" s="6">
        <v>4745.62902499094</v>
      </c>
      <c r="AO802" s="6">
        <v>7662.37422608185</v>
      </c>
      <c r="AP802" s="2" t="s">
        <v>14</v>
      </c>
      <c r="AQ802" s="2" t="s">
        <v>14</v>
      </c>
      <c r="AR802" s="2" t="s">
        <v>14</v>
      </c>
      <c r="AS802" s="2">
        <v>2012</v>
      </c>
      <c r="AT802" s="2">
        <v>2015</v>
      </c>
    </row>
    <row r="803" spans="1:46" ht="12.75">
      <c r="A803" s="2">
        <v>13401</v>
      </c>
      <c r="B803" s="2"/>
      <c r="C803" s="48" t="s">
        <v>815</v>
      </c>
      <c r="D803" s="4" t="s">
        <v>265</v>
      </c>
      <c r="E803" s="5" t="s">
        <v>491</v>
      </c>
      <c r="F803" s="2" t="s">
        <v>793</v>
      </c>
      <c r="G803" s="2">
        <v>76</v>
      </c>
      <c r="H803" s="2">
        <v>80</v>
      </c>
      <c r="I803" s="2">
        <v>77</v>
      </c>
      <c r="J803" s="2">
        <v>81</v>
      </c>
      <c r="K803" s="2">
        <v>77</v>
      </c>
      <c r="L803" s="2">
        <v>81</v>
      </c>
      <c r="M803" s="46">
        <v>-118.041583</v>
      </c>
      <c r="N803" s="46">
        <v>33.588467</v>
      </c>
      <c r="O803" s="2">
        <v>-50</v>
      </c>
      <c r="P803" s="2" t="s">
        <v>263</v>
      </c>
      <c r="Q803" s="2" t="s">
        <v>375</v>
      </c>
      <c r="R803" s="5">
        <v>2236</v>
      </c>
      <c r="S803" s="2" t="str">
        <f t="shared" si="54"/>
        <v>OC50-VC6-S1-76-80 cm-2236</v>
      </c>
      <c r="T803" s="31" t="s">
        <v>386</v>
      </c>
      <c r="U803" s="2" t="s">
        <v>13</v>
      </c>
      <c r="V803" s="14">
        <f t="shared" si="55"/>
        <v>0.3221171549349712</v>
      </c>
      <c r="W803" s="29">
        <f t="shared" si="56"/>
        <v>0.11179283390467042</v>
      </c>
      <c r="X803" s="29">
        <f t="shared" si="57"/>
        <v>0.42194796531020684</v>
      </c>
      <c r="Y803" s="29">
        <f t="shared" si="58"/>
        <v>0.2055633879188808</v>
      </c>
      <c r="Z803" s="6">
        <v>13578.6</v>
      </c>
      <c r="AA803" s="6">
        <v>4373.9</v>
      </c>
      <c r="AB803" s="6">
        <v>4579.9</v>
      </c>
      <c r="AC803" s="6">
        <v>512</v>
      </c>
      <c r="AD803" s="6">
        <v>2098.6</v>
      </c>
      <c r="AE803" s="6">
        <v>885.5</v>
      </c>
      <c r="AF803" s="6">
        <v>5532.6</v>
      </c>
      <c r="AG803" s="6">
        <v>1137.3</v>
      </c>
      <c r="AH803" s="6">
        <v>2328.8</v>
      </c>
      <c r="AI803" s="6">
        <f t="shared" si="59"/>
        <v>1541.781174854002</v>
      </c>
      <c r="AJ803" s="6">
        <f t="shared" si="60"/>
        <v>437.2981793198213</v>
      </c>
      <c r="AK803" s="6">
        <f t="shared" si="61"/>
        <v>256.277911370663</v>
      </c>
      <c r="AL803" s="6">
        <f t="shared" si="62"/>
        <v>572.8186190312607</v>
      </c>
      <c r="AM803" s="6">
        <v>5949.86184789043</v>
      </c>
      <c r="AN803" s="6">
        <v>4701.60130478515</v>
      </c>
      <c r="AO803" s="6">
        <v>7580.72193872463</v>
      </c>
      <c r="AP803" s="2" t="s">
        <v>14</v>
      </c>
      <c r="AQ803" s="2" t="s">
        <v>14</v>
      </c>
      <c r="AR803" s="2" t="s">
        <v>14</v>
      </c>
      <c r="AS803" s="2">
        <v>2012</v>
      </c>
      <c r="AT803" s="2">
        <v>2015</v>
      </c>
    </row>
    <row r="804" spans="1:46" ht="12.75">
      <c r="A804" s="2">
        <v>13402</v>
      </c>
      <c r="B804" s="2"/>
      <c r="C804" s="48" t="s">
        <v>815</v>
      </c>
      <c r="D804" s="4" t="s">
        <v>265</v>
      </c>
      <c r="E804" s="5" t="s">
        <v>491</v>
      </c>
      <c r="F804" s="2" t="s">
        <v>793</v>
      </c>
      <c r="G804" s="2">
        <v>76</v>
      </c>
      <c r="H804" s="2">
        <v>80</v>
      </c>
      <c r="I804" s="2">
        <v>77</v>
      </c>
      <c r="J804" s="2">
        <v>81</v>
      </c>
      <c r="K804" s="2">
        <v>77</v>
      </c>
      <c r="L804" s="2">
        <v>81</v>
      </c>
      <c r="M804" s="46">
        <v>-118.041583</v>
      </c>
      <c r="N804" s="46">
        <v>33.588467</v>
      </c>
      <c r="O804" s="2">
        <v>-50</v>
      </c>
      <c r="P804" s="2" t="s">
        <v>263</v>
      </c>
      <c r="Q804" s="2" t="s">
        <v>375</v>
      </c>
      <c r="R804" s="5">
        <v>2237</v>
      </c>
      <c r="S804" s="2" t="str">
        <f t="shared" si="54"/>
        <v>OC50-VC6-S1-76-80 cm-2237</v>
      </c>
      <c r="T804" s="31" t="s">
        <v>386</v>
      </c>
      <c r="U804" s="2" t="s">
        <v>13</v>
      </c>
      <c r="V804" s="14">
        <f t="shared" si="55"/>
        <v>0.3294736263534929</v>
      </c>
      <c r="W804" s="29">
        <f t="shared" si="56"/>
        <v>0.09979167645630688</v>
      </c>
      <c r="X804" s="29">
        <f t="shared" si="57"/>
        <v>0.4565026194026997</v>
      </c>
      <c r="Y804" s="29">
        <f t="shared" si="58"/>
        <v>0.18072130519612656</v>
      </c>
      <c r="Z804" s="6">
        <v>21832.4</v>
      </c>
      <c r="AA804" s="6">
        <v>7193.2</v>
      </c>
      <c r="AB804" s="6">
        <v>6384.3</v>
      </c>
      <c r="AC804" s="6">
        <v>637.1</v>
      </c>
      <c r="AD804" s="6">
        <v>2615.1</v>
      </c>
      <c r="AE804" s="6">
        <v>1193.8</v>
      </c>
      <c r="AF804" s="6">
        <v>8354.3</v>
      </c>
      <c r="AG804" s="6">
        <v>1509.8</v>
      </c>
      <c r="AH804" s="6">
        <v>2271.1</v>
      </c>
      <c r="AI804" s="6">
        <f t="shared" si="59"/>
        <v>2556.082955396064</v>
      </c>
      <c r="AJ804" s="6">
        <f t="shared" si="60"/>
        <v>618.3259213596937</v>
      </c>
      <c r="AK804" s="6">
        <f t="shared" si="61"/>
        <v>335.4233631279996</v>
      </c>
      <c r="AL804" s="6">
        <f t="shared" si="62"/>
        <v>868.6627625379771</v>
      </c>
      <c r="AM804" s="6">
        <v>6390.95344534392</v>
      </c>
      <c r="AN804" s="6">
        <v>5012.10102754331</v>
      </c>
      <c r="AO804" s="6">
        <v>8167.09820758648</v>
      </c>
      <c r="AP804" s="2" t="s">
        <v>14</v>
      </c>
      <c r="AQ804" s="2" t="s">
        <v>14</v>
      </c>
      <c r="AR804" s="2" t="s">
        <v>14</v>
      </c>
      <c r="AS804" s="2">
        <v>2012</v>
      </c>
      <c r="AT804" s="2">
        <v>2015</v>
      </c>
    </row>
    <row r="805" spans="1:46" ht="12.75">
      <c r="A805" s="2">
        <v>13404</v>
      </c>
      <c r="B805" s="2"/>
      <c r="C805" s="48" t="s">
        <v>815</v>
      </c>
      <c r="D805" s="4" t="s">
        <v>265</v>
      </c>
      <c r="E805" s="5" t="s">
        <v>491</v>
      </c>
      <c r="F805" s="2" t="s">
        <v>793</v>
      </c>
      <c r="G805" s="2">
        <v>76</v>
      </c>
      <c r="H805" s="2">
        <v>80</v>
      </c>
      <c r="I805" s="2">
        <v>77</v>
      </c>
      <c r="J805" s="2">
        <v>81</v>
      </c>
      <c r="K805" s="2">
        <v>77</v>
      </c>
      <c r="L805" s="2">
        <v>81</v>
      </c>
      <c r="M805" s="46">
        <v>-118.041583</v>
      </c>
      <c r="N805" s="46">
        <v>33.588467</v>
      </c>
      <c r="O805" s="2">
        <v>-50</v>
      </c>
      <c r="P805" s="2" t="s">
        <v>263</v>
      </c>
      <c r="Q805" s="2" t="s">
        <v>375</v>
      </c>
      <c r="R805" s="5">
        <v>2239</v>
      </c>
      <c r="S805" s="2" t="str">
        <f t="shared" si="54"/>
        <v>OC50-VC6-S1-76-80 cm-2239</v>
      </c>
      <c r="T805" s="31" t="s">
        <v>386</v>
      </c>
      <c r="U805" s="2" t="s">
        <v>13</v>
      </c>
      <c r="V805" s="14">
        <f t="shared" si="55"/>
        <v>0.4334011451102116</v>
      </c>
      <c r="W805" s="29">
        <f t="shared" si="56"/>
        <v>0.16439882697947214</v>
      </c>
      <c r="X805" s="29">
        <f t="shared" si="57"/>
        <v>0.559433962264151</v>
      </c>
      <c r="Y805" s="29">
        <f t="shared" si="58"/>
        <v>0.32554100988511886</v>
      </c>
      <c r="Z805" s="6">
        <v>4768.1</v>
      </c>
      <c r="AA805" s="6">
        <v>2066.5</v>
      </c>
      <c r="AB805" s="6">
        <v>1705</v>
      </c>
      <c r="AC805" s="6">
        <v>280.3</v>
      </c>
      <c r="AD805" s="6">
        <v>636</v>
      </c>
      <c r="AE805" s="6">
        <v>355.8</v>
      </c>
      <c r="AF805" s="6">
        <v>2245.8</v>
      </c>
      <c r="AG805" s="6">
        <v>731.1</v>
      </c>
      <c r="AH805" s="6">
        <v>1960.8</v>
      </c>
      <c r="AI805" s="6">
        <f t="shared" si="59"/>
        <v>697.123623011016</v>
      </c>
      <c r="AJ805" s="6">
        <f t="shared" si="60"/>
        <v>202.49898000815995</v>
      </c>
      <c r="AK805" s="6">
        <f t="shared" si="61"/>
        <v>101.16279069767442</v>
      </c>
      <c r="AL805" s="6">
        <f t="shared" si="62"/>
        <v>303.64137086903304</v>
      </c>
      <c r="AM805" s="6">
        <v>16095.3885536364</v>
      </c>
      <c r="AN805" s="6">
        <v>11553.1148817997</v>
      </c>
      <c r="AO805" s="6">
        <v>22180.5815649251</v>
      </c>
      <c r="AP805" s="2" t="s">
        <v>14</v>
      </c>
      <c r="AQ805" s="2" t="s">
        <v>14</v>
      </c>
      <c r="AR805" s="2" t="s">
        <v>14</v>
      </c>
      <c r="AS805" s="2">
        <v>2012</v>
      </c>
      <c r="AT805" s="2">
        <v>2015</v>
      </c>
    </row>
    <row r="806" spans="1:46" ht="12.75">
      <c r="A806" s="2">
        <v>13407</v>
      </c>
      <c r="B806" s="2"/>
      <c r="C806" s="48" t="s">
        <v>815</v>
      </c>
      <c r="D806" s="4" t="s">
        <v>265</v>
      </c>
      <c r="E806" s="5" t="s">
        <v>491</v>
      </c>
      <c r="F806" s="2" t="s">
        <v>793</v>
      </c>
      <c r="G806" s="2">
        <v>76</v>
      </c>
      <c r="H806" s="2">
        <v>80</v>
      </c>
      <c r="I806" s="2">
        <v>77</v>
      </c>
      <c r="J806" s="2">
        <v>81</v>
      </c>
      <c r="K806" s="2">
        <v>77</v>
      </c>
      <c r="L806" s="2">
        <v>81</v>
      </c>
      <c r="M806" s="46">
        <v>-118.041583</v>
      </c>
      <c r="N806" s="46">
        <v>33.588467</v>
      </c>
      <c r="O806" s="2">
        <v>-50</v>
      </c>
      <c r="P806" s="2" t="s">
        <v>263</v>
      </c>
      <c r="Q806" s="2" t="s">
        <v>375</v>
      </c>
      <c r="R806" s="5">
        <v>2242</v>
      </c>
      <c r="S806" s="2" t="str">
        <f t="shared" si="54"/>
        <v>OC50-VC6-S1-76-80 cm-2242</v>
      </c>
      <c r="T806" s="31" t="s">
        <v>386</v>
      </c>
      <c r="U806" s="2" t="s">
        <v>13</v>
      </c>
      <c r="V806" s="14">
        <f t="shared" si="55"/>
        <v>0.32640141873381534</v>
      </c>
      <c r="W806" s="29">
        <f t="shared" si="56"/>
        <v>0.10652588220828724</v>
      </c>
      <c r="X806" s="29">
        <f t="shared" si="57"/>
        <v>0.4685569459844765</v>
      </c>
      <c r="Y806" s="29">
        <f t="shared" si="58"/>
        <v>0.2145770743264698</v>
      </c>
      <c r="Z806" s="6">
        <v>22668.1</v>
      </c>
      <c r="AA806" s="6">
        <v>7398.9</v>
      </c>
      <c r="AB806" s="6">
        <v>6506.4</v>
      </c>
      <c r="AC806" s="6">
        <v>693.1</v>
      </c>
      <c r="AD806" s="6">
        <v>2525.2</v>
      </c>
      <c r="AE806" s="6">
        <v>1183.2</v>
      </c>
      <c r="AF806" s="6">
        <v>8188.2</v>
      </c>
      <c r="AG806" s="6">
        <v>1757</v>
      </c>
      <c r="AH806" s="6">
        <v>2831.9</v>
      </c>
      <c r="AI806" s="6">
        <f t="shared" si="59"/>
        <v>2123.450686818037</v>
      </c>
      <c r="AJ806" s="6">
        <f t="shared" si="60"/>
        <v>508.45721953458803</v>
      </c>
      <c r="AK806" s="6">
        <f t="shared" si="61"/>
        <v>261.90190331579504</v>
      </c>
      <c r="AL806" s="6">
        <f t="shared" si="62"/>
        <v>702.369433948939</v>
      </c>
      <c r="AM806" s="6">
        <v>6203.07693615737</v>
      </c>
      <c r="AN806" s="6">
        <v>4894.98851435928</v>
      </c>
      <c r="AO806" s="6">
        <v>7911.73273980141</v>
      </c>
      <c r="AP806" s="2" t="s">
        <v>14</v>
      </c>
      <c r="AQ806" s="2" t="s">
        <v>14</v>
      </c>
      <c r="AR806" s="2" t="s">
        <v>14</v>
      </c>
      <c r="AS806" s="2">
        <v>2012</v>
      </c>
      <c r="AT806" s="2">
        <v>2015</v>
      </c>
    </row>
    <row r="807" spans="1:46" ht="12.75">
      <c r="A807" s="2">
        <v>13408</v>
      </c>
      <c r="B807" s="2"/>
      <c r="C807" s="48" t="s">
        <v>815</v>
      </c>
      <c r="D807" s="4" t="s">
        <v>265</v>
      </c>
      <c r="E807" s="5" t="s">
        <v>491</v>
      </c>
      <c r="F807" s="2" t="s">
        <v>793</v>
      </c>
      <c r="G807" s="2">
        <v>76</v>
      </c>
      <c r="H807" s="2">
        <v>80</v>
      </c>
      <c r="I807" s="2">
        <v>77</v>
      </c>
      <c r="J807" s="2">
        <v>81</v>
      </c>
      <c r="K807" s="2">
        <v>77</v>
      </c>
      <c r="L807" s="2">
        <v>81</v>
      </c>
      <c r="M807" s="46">
        <v>-118.041583</v>
      </c>
      <c r="N807" s="46">
        <v>33.588467</v>
      </c>
      <c r="O807" s="2">
        <v>-50</v>
      </c>
      <c r="P807" s="2" t="s">
        <v>263</v>
      </c>
      <c r="Q807" s="2" t="s">
        <v>375</v>
      </c>
      <c r="R807" s="5">
        <v>2243</v>
      </c>
      <c r="S807" s="2" t="str">
        <f t="shared" si="54"/>
        <v>OC50-VC6-S1-76-80 cm-2243</v>
      </c>
      <c r="T807" s="31" t="s">
        <v>386</v>
      </c>
      <c r="U807" s="2" t="s">
        <v>13</v>
      </c>
      <c r="V807" s="14">
        <f t="shared" si="55"/>
        <v>0.3531442790044686</v>
      </c>
      <c r="W807" s="29">
        <f t="shared" si="56"/>
        <v>0.12497609651791457</v>
      </c>
      <c r="X807" s="29">
        <f t="shared" si="57"/>
        <v>0.5071348266020929</v>
      </c>
      <c r="Y807" s="29">
        <f t="shared" si="58"/>
        <v>0.2375648537724891</v>
      </c>
      <c r="Z807" s="6">
        <v>17522.3</v>
      </c>
      <c r="AA807" s="6">
        <v>6187.9</v>
      </c>
      <c r="AB807" s="6">
        <v>5752.3</v>
      </c>
      <c r="AC807" s="6">
        <v>718.9</v>
      </c>
      <c r="AD807" s="6">
        <v>2312.6</v>
      </c>
      <c r="AE807" s="6">
        <v>1172.8</v>
      </c>
      <c r="AF807" s="6">
        <v>7748.2</v>
      </c>
      <c r="AG807" s="6">
        <v>1840.7</v>
      </c>
      <c r="AH807" s="6">
        <v>2459.2</v>
      </c>
      <c r="AI807" s="6">
        <f t="shared" si="59"/>
        <v>1928.285621340273</v>
      </c>
      <c r="AJ807" s="6">
        <f t="shared" si="60"/>
        <v>526.284970722186</v>
      </c>
      <c r="AK807" s="6">
        <f t="shared" si="61"/>
        <v>283.4580351333767</v>
      </c>
      <c r="AL807" s="6">
        <f t="shared" si="62"/>
        <v>779.8389720234222</v>
      </c>
      <c r="AM807" s="6">
        <v>8078.76781547524</v>
      </c>
      <c r="AN807" s="6">
        <v>6247.40054285456</v>
      </c>
      <c r="AO807" s="6">
        <v>10416.2678478674</v>
      </c>
      <c r="AP807" s="2" t="s">
        <v>14</v>
      </c>
      <c r="AQ807" s="2" t="s">
        <v>14</v>
      </c>
      <c r="AR807" s="2" t="s">
        <v>14</v>
      </c>
      <c r="AS807" s="2">
        <v>2012</v>
      </c>
      <c r="AT807" s="2">
        <v>2015</v>
      </c>
    </row>
    <row r="808" spans="1:46" ht="12.75">
      <c r="A808" s="2">
        <v>13409</v>
      </c>
      <c r="B808" s="2"/>
      <c r="C808" s="48" t="s">
        <v>815</v>
      </c>
      <c r="D808" s="4" t="s">
        <v>265</v>
      </c>
      <c r="E808" s="5" t="s">
        <v>491</v>
      </c>
      <c r="F808" s="2" t="s">
        <v>793</v>
      </c>
      <c r="G808" s="2">
        <v>76</v>
      </c>
      <c r="H808" s="2">
        <v>80</v>
      </c>
      <c r="I808" s="2">
        <v>77</v>
      </c>
      <c r="J808" s="2">
        <v>81</v>
      </c>
      <c r="K808" s="2">
        <v>77</v>
      </c>
      <c r="L808" s="2">
        <v>81</v>
      </c>
      <c r="M808" s="46">
        <v>-118.041583</v>
      </c>
      <c r="N808" s="46">
        <v>33.588467</v>
      </c>
      <c r="O808" s="2">
        <v>-50</v>
      </c>
      <c r="P808" s="2" t="s">
        <v>263</v>
      </c>
      <c r="Q808" s="2" t="s">
        <v>375</v>
      </c>
      <c r="R808" s="5">
        <v>2244</v>
      </c>
      <c r="S808" s="2" t="str">
        <f t="shared" si="54"/>
        <v>OC50-VC6-S1-76-80 cm-2244</v>
      </c>
      <c r="T808" s="31" t="s">
        <v>386</v>
      </c>
      <c r="U808" s="2" t="s">
        <v>13</v>
      </c>
      <c r="V808" s="14">
        <f t="shared" si="55"/>
        <v>0.34367689812634994</v>
      </c>
      <c r="W808" s="29">
        <f t="shared" si="56"/>
        <v>0.09788130185067007</v>
      </c>
      <c r="X808" s="29">
        <f t="shared" si="57"/>
        <v>0.4148060000626311</v>
      </c>
      <c r="Y808" s="29">
        <f t="shared" si="58"/>
        <v>0.21506644813078746</v>
      </c>
      <c r="Z808" s="6">
        <v>26760.6</v>
      </c>
      <c r="AA808" s="6">
        <v>9197</v>
      </c>
      <c r="AB808" s="6">
        <v>7835</v>
      </c>
      <c r="AC808" s="6">
        <v>766.9</v>
      </c>
      <c r="AD808" s="6">
        <v>3193.3</v>
      </c>
      <c r="AE808" s="6">
        <v>1324.6</v>
      </c>
      <c r="AF808" s="6">
        <v>9578.9</v>
      </c>
      <c r="AG808" s="6">
        <v>2060.1</v>
      </c>
      <c r="AH808" s="6">
        <v>2241.7</v>
      </c>
      <c r="AI808" s="6">
        <f t="shared" si="59"/>
        <v>3208.065307579069</v>
      </c>
      <c r="AJ808" s="6">
        <f t="shared" si="60"/>
        <v>767.4443502698846</v>
      </c>
      <c r="AK808" s="6">
        <f t="shared" si="61"/>
        <v>403.078021144667</v>
      </c>
      <c r="AL808" s="6">
        <f t="shared" si="62"/>
        <v>1038.4083508051926</v>
      </c>
      <c r="AM808" s="6">
        <v>7407.57732592444</v>
      </c>
      <c r="AN808" s="6">
        <v>5750.05286999216</v>
      </c>
      <c r="AO808" s="6">
        <v>9500.74269693167</v>
      </c>
      <c r="AP808" s="2" t="s">
        <v>14</v>
      </c>
      <c r="AQ808" s="2" t="s">
        <v>14</v>
      </c>
      <c r="AR808" s="2" t="s">
        <v>14</v>
      </c>
      <c r="AS808" s="2">
        <v>2012</v>
      </c>
      <c r="AT808" s="2">
        <v>2015</v>
      </c>
    </row>
    <row r="809" spans="1:46" ht="12.75">
      <c r="A809" s="2">
        <v>13411</v>
      </c>
      <c r="B809" s="2"/>
      <c r="C809" s="48" t="s">
        <v>815</v>
      </c>
      <c r="D809" s="4" t="s">
        <v>265</v>
      </c>
      <c r="E809" s="5" t="s">
        <v>491</v>
      </c>
      <c r="F809" s="2" t="s">
        <v>793</v>
      </c>
      <c r="G809" s="2">
        <v>76</v>
      </c>
      <c r="H809" s="2">
        <v>80</v>
      </c>
      <c r="I809" s="2">
        <v>77</v>
      </c>
      <c r="J809" s="2">
        <v>81</v>
      </c>
      <c r="K809" s="2">
        <v>77</v>
      </c>
      <c r="L809" s="2">
        <v>81</v>
      </c>
      <c r="M809" s="46">
        <v>-118.041583</v>
      </c>
      <c r="N809" s="46">
        <v>33.588467</v>
      </c>
      <c r="O809" s="2">
        <v>-50</v>
      </c>
      <c r="P809" s="2" t="s">
        <v>263</v>
      </c>
      <c r="Q809" s="2" t="s">
        <v>375</v>
      </c>
      <c r="R809" s="5">
        <v>2246</v>
      </c>
      <c r="S809" s="2" t="str">
        <f t="shared" si="54"/>
        <v>OC50-VC6-S1-76-80 cm-2246</v>
      </c>
      <c r="T809" s="31" t="s">
        <v>386</v>
      </c>
      <c r="U809" s="2" t="s">
        <v>13</v>
      </c>
      <c r="V809" s="14">
        <f t="shared" si="55"/>
        <v>0.34925915195662516</v>
      </c>
      <c r="W809" s="29">
        <f t="shared" si="56"/>
        <v>0.10341340426121408</v>
      </c>
      <c r="X809" s="29">
        <f t="shared" si="57"/>
        <v>0.2543007769145394</v>
      </c>
      <c r="Y809" s="29">
        <f t="shared" si="58"/>
        <v>0.24905783842080395</v>
      </c>
      <c r="Z809" s="6">
        <v>19329.2</v>
      </c>
      <c r="AA809" s="6">
        <v>6750.9</v>
      </c>
      <c r="AB809" s="6">
        <v>7218.6</v>
      </c>
      <c r="AC809" s="6">
        <v>746.5</v>
      </c>
      <c r="AD809" s="6">
        <v>4324.8</v>
      </c>
      <c r="AE809" s="6">
        <v>1099.8</v>
      </c>
      <c r="AF809" s="6">
        <v>8252.3</v>
      </c>
      <c r="AG809" s="6">
        <v>2055.3</v>
      </c>
      <c r="AH809" s="6">
        <v>2672.1</v>
      </c>
      <c r="AI809" s="6">
        <f t="shared" si="59"/>
        <v>1952.030238389282</v>
      </c>
      <c r="AJ809" s="6">
        <f t="shared" si="60"/>
        <v>596.1678080910146</v>
      </c>
      <c r="AK809" s="6">
        <f t="shared" si="61"/>
        <v>406.01773885707877</v>
      </c>
      <c r="AL809" s="6">
        <f t="shared" si="62"/>
        <v>771.4980726769207</v>
      </c>
      <c r="AM809" s="6">
        <v>7777.1902832807</v>
      </c>
      <c r="AN809" s="6">
        <v>6033.14508613511</v>
      </c>
      <c r="AO809" s="6">
        <v>9952.4484737632</v>
      </c>
      <c r="AP809" s="5" t="s">
        <v>14</v>
      </c>
      <c r="AQ809" s="5" t="s">
        <v>14</v>
      </c>
      <c r="AR809" s="5" t="s">
        <v>14</v>
      </c>
      <c r="AS809" s="2">
        <v>2012</v>
      </c>
      <c r="AT809" s="2">
        <v>2015</v>
      </c>
    </row>
    <row r="810" spans="1:46" ht="12.75">
      <c r="A810" s="2">
        <v>13412</v>
      </c>
      <c r="B810" s="2"/>
      <c r="C810" s="48" t="s">
        <v>815</v>
      </c>
      <c r="D810" s="4" t="s">
        <v>265</v>
      </c>
      <c r="E810" s="5" t="s">
        <v>491</v>
      </c>
      <c r="F810" s="2" t="s">
        <v>793</v>
      </c>
      <c r="G810" s="2">
        <v>76</v>
      </c>
      <c r="H810" s="2">
        <v>80</v>
      </c>
      <c r="I810" s="2">
        <v>77</v>
      </c>
      <c r="J810" s="2">
        <v>81</v>
      </c>
      <c r="K810" s="2">
        <v>77</v>
      </c>
      <c r="L810" s="2">
        <v>81</v>
      </c>
      <c r="M810" s="46">
        <v>-118.041583</v>
      </c>
      <c r="N810" s="46">
        <v>33.588467</v>
      </c>
      <c r="O810" s="2">
        <v>-50</v>
      </c>
      <c r="P810" s="2" t="s">
        <v>263</v>
      </c>
      <c r="Q810" s="2" t="s">
        <v>375</v>
      </c>
      <c r="R810" s="5">
        <v>2247</v>
      </c>
      <c r="S810" s="2" t="str">
        <f t="shared" si="54"/>
        <v>OC50-VC6-S1-76-80 cm-2247</v>
      </c>
      <c r="T810" s="31" t="s">
        <v>386</v>
      </c>
      <c r="U810" s="2" t="s">
        <v>13</v>
      </c>
      <c r="V810" s="14">
        <f t="shared" si="55"/>
        <v>0.3596519447096426</v>
      </c>
      <c r="W810" s="29">
        <f t="shared" si="56"/>
        <v>0.12479919852141018</v>
      </c>
      <c r="X810" s="29">
        <f t="shared" si="57"/>
        <v>0.5229257097240931</v>
      </c>
      <c r="Y810" s="29">
        <f t="shared" si="58"/>
        <v>0.22696755691944842</v>
      </c>
      <c r="Z810" s="6">
        <v>19272.8</v>
      </c>
      <c r="AA810" s="6">
        <v>6931.5</v>
      </c>
      <c r="AB810" s="6">
        <v>5789.3</v>
      </c>
      <c r="AC810" s="6">
        <v>722.5</v>
      </c>
      <c r="AD810" s="6">
        <v>2004.3</v>
      </c>
      <c r="AE810" s="6">
        <v>1048.1</v>
      </c>
      <c r="AF810" s="6">
        <v>7462.3</v>
      </c>
      <c r="AG810" s="6">
        <v>1693.7</v>
      </c>
      <c r="AH810" s="6">
        <v>3090.7</v>
      </c>
      <c r="AI810" s="6">
        <f t="shared" si="59"/>
        <v>1695.687061183551</v>
      </c>
      <c r="AJ810" s="6">
        <f t="shared" si="60"/>
        <v>421.3802698417835</v>
      </c>
      <c r="AK810" s="6">
        <f t="shared" si="61"/>
        <v>197.52159704921215</v>
      </c>
      <c r="AL810" s="6">
        <f t="shared" si="62"/>
        <v>592.4871388358624</v>
      </c>
      <c r="AM810" s="6">
        <v>8635.38486971258</v>
      </c>
      <c r="AN810" s="6">
        <v>6631.0000437329</v>
      </c>
      <c r="AO810" s="6">
        <v>11170.9515754146</v>
      </c>
      <c r="AP810" s="2" t="s">
        <v>14</v>
      </c>
      <c r="AQ810" s="2" t="s">
        <v>14</v>
      </c>
      <c r="AR810" s="2" t="s">
        <v>14</v>
      </c>
      <c r="AS810" s="2">
        <v>2012</v>
      </c>
      <c r="AT810" s="2">
        <v>2015</v>
      </c>
    </row>
    <row r="811" spans="1:46" ht="12.75">
      <c r="A811" s="2">
        <v>13415</v>
      </c>
      <c r="B811" s="2"/>
      <c r="C811" s="48" t="s">
        <v>815</v>
      </c>
      <c r="D811" s="4" t="s">
        <v>265</v>
      </c>
      <c r="E811" s="5" t="s">
        <v>491</v>
      </c>
      <c r="F811" s="2" t="s">
        <v>793</v>
      </c>
      <c r="G811" s="2">
        <v>76</v>
      </c>
      <c r="H811" s="2">
        <v>80</v>
      </c>
      <c r="I811" s="2">
        <v>77</v>
      </c>
      <c r="J811" s="2">
        <v>81</v>
      </c>
      <c r="K811" s="2">
        <v>77</v>
      </c>
      <c r="L811" s="2">
        <v>81</v>
      </c>
      <c r="M811" s="46">
        <v>-118.041583</v>
      </c>
      <c r="N811" s="46">
        <v>33.588467</v>
      </c>
      <c r="O811" s="2">
        <v>-50</v>
      </c>
      <c r="P811" s="2" t="s">
        <v>263</v>
      </c>
      <c r="Q811" s="2" t="s">
        <v>375</v>
      </c>
      <c r="R811" s="5">
        <v>2250</v>
      </c>
      <c r="S811" s="2" t="str">
        <f t="shared" si="54"/>
        <v>OC50-VC6-S1-76-80 cm-2250</v>
      </c>
      <c r="T811" s="31" t="s">
        <v>386</v>
      </c>
      <c r="U811" s="2" t="s">
        <v>13</v>
      </c>
      <c r="V811" s="14">
        <f t="shared" si="55"/>
        <v>0.35328482751251994</v>
      </c>
      <c r="W811" s="29">
        <f t="shared" si="56"/>
        <v>0.10397679723951347</v>
      </c>
      <c r="X811" s="29">
        <f t="shared" si="57"/>
        <v>0.4023397761953204</v>
      </c>
      <c r="Y811" s="29">
        <f t="shared" si="58"/>
        <v>0.21483970345815356</v>
      </c>
      <c r="Z811" s="6">
        <v>29013.7</v>
      </c>
      <c r="AA811" s="6">
        <v>10250.1</v>
      </c>
      <c r="AB811" s="6">
        <v>8723.1</v>
      </c>
      <c r="AC811" s="6">
        <v>907</v>
      </c>
      <c r="AD811" s="6">
        <v>3145.6</v>
      </c>
      <c r="AE811" s="6">
        <v>1265.6</v>
      </c>
      <c r="AF811" s="6">
        <v>11101.3</v>
      </c>
      <c r="AG811" s="6">
        <v>2385</v>
      </c>
      <c r="AH811" s="6">
        <v>2148.9</v>
      </c>
      <c r="AI811" s="6">
        <f t="shared" si="59"/>
        <v>3654.316161757178</v>
      </c>
      <c r="AJ811" s="6">
        <f t="shared" si="60"/>
        <v>896.2818186048676</v>
      </c>
      <c r="AK811" s="6">
        <f t="shared" si="61"/>
        <v>410.55423705151475</v>
      </c>
      <c r="AL811" s="6">
        <f t="shared" si="62"/>
        <v>1255.1817208804505</v>
      </c>
      <c r="AM811" s="6">
        <v>8078.76781547524</v>
      </c>
      <c r="AN811" s="6">
        <v>6247.40054285456</v>
      </c>
      <c r="AO811" s="6">
        <v>10416.2678478674</v>
      </c>
      <c r="AP811" s="2" t="s">
        <v>14</v>
      </c>
      <c r="AQ811" s="2" t="s">
        <v>14</v>
      </c>
      <c r="AR811" s="2" t="s">
        <v>14</v>
      </c>
      <c r="AS811" s="2">
        <v>2012</v>
      </c>
      <c r="AT811" s="2">
        <v>2015</v>
      </c>
    </row>
    <row r="812" spans="1:46" ht="12.75">
      <c r="A812" s="2">
        <v>13416</v>
      </c>
      <c r="B812" s="2"/>
      <c r="C812" s="48" t="s">
        <v>815</v>
      </c>
      <c r="D812" s="4" t="s">
        <v>265</v>
      </c>
      <c r="E812" s="5" t="s">
        <v>491</v>
      </c>
      <c r="F812" s="2" t="s">
        <v>793</v>
      </c>
      <c r="G812" s="2">
        <v>76</v>
      </c>
      <c r="H812" s="2">
        <v>80</v>
      </c>
      <c r="I812" s="2">
        <v>77</v>
      </c>
      <c r="J812" s="2">
        <v>81</v>
      </c>
      <c r="K812" s="2">
        <v>77</v>
      </c>
      <c r="L812" s="2">
        <v>81</v>
      </c>
      <c r="M812" s="46">
        <v>-118.041583</v>
      </c>
      <c r="N812" s="46">
        <v>33.588467</v>
      </c>
      <c r="O812" s="2">
        <v>-50</v>
      </c>
      <c r="P812" s="2" t="s">
        <v>263</v>
      </c>
      <c r="Q812" s="2" t="s">
        <v>375</v>
      </c>
      <c r="R812" s="5">
        <v>2251</v>
      </c>
      <c r="S812" s="2" t="str">
        <f t="shared" si="54"/>
        <v>OC50-VC6-S1-76-80 cm-2251</v>
      </c>
      <c r="T812" s="31" t="s">
        <v>386</v>
      </c>
      <c r="U812" s="2" t="s">
        <v>13</v>
      </c>
      <c r="V812" s="14">
        <f t="shared" si="55"/>
        <v>0.3926615061333717</v>
      </c>
      <c r="W812" s="14">
        <f t="shared" si="56"/>
        <v>0.1486619901273058</v>
      </c>
      <c r="X812" s="14">
        <f t="shared" si="57"/>
        <v>0.5269949569860576</v>
      </c>
      <c r="Y812" s="14">
        <f t="shared" si="58"/>
        <v>0.27241586023807485</v>
      </c>
      <c r="Z812" s="8">
        <v>5567.9</v>
      </c>
      <c r="AA812" s="8">
        <v>2186.3</v>
      </c>
      <c r="AB812" s="8">
        <v>1924.5</v>
      </c>
      <c r="AC812" s="8">
        <v>286.1</v>
      </c>
      <c r="AD812" s="8">
        <v>674.2</v>
      </c>
      <c r="AE812" s="8">
        <v>355.3</v>
      </c>
      <c r="AF812" s="8">
        <v>2335.4</v>
      </c>
      <c r="AG812" s="8">
        <v>636.2</v>
      </c>
      <c r="AH812" s="8">
        <v>2228.7</v>
      </c>
      <c r="AI812" s="8">
        <f t="shared" si="59"/>
        <v>695.8495984206039</v>
      </c>
      <c r="AJ812" s="8">
        <f t="shared" si="60"/>
        <v>198.37573473325259</v>
      </c>
      <c r="AK812" s="8">
        <f t="shared" si="61"/>
        <v>92.38569569704312</v>
      </c>
      <c r="AL812" s="8">
        <f t="shared" si="62"/>
        <v>266.66666666666674</v>
      </c>
      <c r="AM812" s="6">
        <v>11636.3580651162</v>
      </c>
      <c r="AN812" s="6">
        <v>8618.45237147057</v>
      </c>
      <c r="AO812" s="6">
        <v>15600.2274854938</v>
      </c>
      <c r="AP812" s="2" t="s">
        <v>14</v>
      </c>
      <c r="AQ812" s="2" t="s">
        <v>14</v>
      </c>
      <c r="AR812" s="2" t="s">
        <v>14</v>
      </c>
      <c r="AS812" s="2">
        <v>2012</v>
      </c>
      <c r="AT812" s="2">
        <v>2015</v>
      </c>
    </row>
    <row r="813" spans="1:46" ht="12.75">
      <c r="A813" s="2">
        <v>13417</v>
      </c>
      <c r="B813" s="2"/>
      <c r="C813" s="48" t="s">
        <v>815</v>
      </c>
      <c r="D813" s="4" t="s">
        <v>265</v>
      </c>
      <c r="E813" s="5" t="s">
        <v>491</v>
      </c>
      <c r="F813" s="2" t="s">
        <v>793</v>
      </c>
      <c r="G813" s="2">
        <v>76</v>
      </c>
      <c r="H813" s="2">
        <v>80</v>
      </c>
      <c r="I813" s="2">
        <v>77</v>
      </c>
      <c r="J813" s="2">
        <v>81</v>
      </c>
      <c r="K813" s="2">
        <v>77</v>
      </c>
      <c r="L813" s="2">
        <v>81</v>
      </c>
      <c r="M813" s="46">
        <v>-118.041583</v>
      </c>
      <c r="N813" s="46">
        <v>33.588467</v>
      </c>
      <c r="O813" s="2">
        <v>-50</v>
      </c>
      <c r="P813" s="2" t="s">
        <v>263</v>
      </c>
      <c r="Q813" s="2" t="s">
        <v>375</v>
      </c>
      <c r="R813" s="5">
        <v>2252</v>
      </c>
      <c r="S813" s="2" t="str">
        <f t="shared" si="54"/>
        <v>OC50-VC6-S1-76-80 cm-2252</v>
      </c>
      <c r="T813" s="31" t="s">
        <v>386</v>
      </c>
      <c r="U813" s="2" t="s">
        <v>13</v>
      </c>
      <c r="V813" s="14">
        <f t="shared" si="55"/>
        <v>0.34799188961189526</v>
      </c>
      <c r="W813" s="29">
        <f t="shared" si="56"/>
        <v>0.1168576869184062</v>
      </c>
      <c r="X813" s="29">
        <f t="shared" si="57"/>
        <v>0.5181417588599287</v>
      </c>
      <c r="Y813" s="29">
        <f t="shared" si="58"/>
        <v>0.24546004047199813</v>
      </c>
      <c r="Z813" s="6">
        <v>20270.3</v>
      </c>
      <c r="AA813" s="6">
        <v>7053.9</v>
      </c>
      <c r="AB813" s="6">
        <v>5566.6</v>
      </c>
      <c r="AC813" s="6">
        <v>650.5</v>
      </c>
      <c r="AD813" s="6">
        <v>2133.2</v>
      </c>
      <c r="AE813" s="6">
        <v>1105.3</v>
      </c>
      <c r="AF813" s="6">
        <v>7610.2</v>
      </c>
      <c r="AG813" s="6">
        <v>1868</v>
      </c>
      <c r="AH813" s="6">
        <v>2154.3</v>
      </c>
      <c r="AI813" s="6">
        <f t="shared" si="59"/>
        <v>2536.712621269089</v>
      </c>
      <c r="AJ813" s="6">
        <f t="shared" si="60"/>
        <v>577.180522675579</v>
      </c>
      <c r="AK813" s="6">
        <f t="shared" si="61"/>
        <v>300.6545049436011</v>
      </c>
      <c r="AL813" s="6">
        <f t="shared" si="62"/>
        <v>879.9331569419302</v>
      </c>
      <c r="AM813" s="6">
        <v>7701.75362150615</v>
      </c>
      <c r="AN813" s="6">
        <v>5975.76510151727</v>
      </c>
      <c r="AO813" s="6">
        <v>9860.71146709822</v>
      </c>
      <c r="AP813" s="2" t="s">
        <v>14</v>
      </c>
      <c r="AQ813" s="2" t="s">
        <v>14</v>
      </c>
      <c r="AR813" s="2" t="s">
        <v>14</v>
      </c>
      <c r="AS813" s="2">
        <v>2012</v>
      </c>
      <c r="AT813" s="2">
        <v>2015</v>
      </c>
    </row>
    <row r="814" spans="1:46" ht="12.75">
      <c r="A814" s="2">
        <v>13418</v>
      </c>
      <c r="B814" s="2"/>
      <c r="C814" s="48" t="s">
        <v>815</v>
      </c>
      <c r="D814" s="4" t="s">
        <v>265</v>
      </c>
      <c r="E814" s="5" t="s">
        <v>491</v>
      </c>
      <c r="F814" s="2" t="s">
        <v>793</v>
      </c>
      <c r="G814" s="2">
        <v>76</v>
      </c>
      <c r="H814" s="2">
        <v>80</v>
      </c>
      <c r="I814" s="2">
        <v>77</v>
      </c>
      <c r="J814" s="2">
        <v>81</v>
      </c>
      <c r="K814" s="2">
        <v>77</v>
      </c>
      <c r="L814" s="2">
        <v>81</v>
      </c>
      <c r="M814" s="46">
        <v>-118.041583</v>
      </c>
      <c r="N814" s="46">
        <v>33.588467</v>
      </c>
      <c r="O814" s="2">
        <v>-50</v>
      </c>
      <c r="P814" s="2" t="s">
        <v>263</v>
      </c>
      <c r="Q814" s="2" t="s">
        <v>375</v>
      </c>
      <c r="R814" s="5">
        <v>2253</v>
      </c>
      <c r="S814" s="2" t="str">
        <f t="shared" si="54"/>
        <v>OC50-VC6-S1-76-80 cm-2253</v>
      </c>
      <c r="T814" s="31" t="s">
        <v>386</v>
      </c>
      <c r="U814" s="2" t="s">
        <v>13</v>
      </c>
      <c r="V814" s="14">
        <f t="shared" si="55"/>
        <v>0.36499258422643244</v>
      </c>
      <c r="W814" s="29">
        <f t="shared" si="56"/>
        <v>0.12780869048124707</v>
      </c>
      <c r="X814" s="29">
        <f t="shared" si="57"/>
        <v>0.43330525133389497</v>
      </c>
      <c r="Y814" s="29">
        <f t="shared" si="58"/>
        <v>0.24770406524950228</v>
      </c>
      <c r="Z814" s="6">
        <v>16114.3</v>
      </c>
      <c r="AA814" s="6">
        <v>5881.6</v>
      </c>
      <c r="AB814" s="6">
        <v>4708.6</v>
      </c>
      <c r="AC814" s="6">
        <v>601.8</v>
      </c>
      <c r="AD814" s="6">
        <v>2136.6</v>
      </c>
      <c r="AE814" s="6">
        <v>925.8</v>
      </c>
      <c r="AF814" s="6">
        <v>6228.4</v>
      </c>
      <c r="AG814" s="6">
        <v>1542.8</v>
      </c>
      <c r="AH814" s="6">
        <v>2114.6</v>
      </c>
      <c r="AI814" s="6">
        <f t="shared" si="59"/>
        <v>2080.383996973423</v>
      </c>
      <c r="AJ814" s="6">
        <f t="shared" si="60"/>
        <v>502.2604747942874</v>
      </c>
      <c r="AK814" s="6">
        <f t="shared" si="61"/>
        <v>289.6434313818216</v>
      </c>
      <c r="AL814" s="6">
        <f t="shared" si="62"/>
        <v>735.0042561240897</v>
      </c>
      <c r="AM814" s="6">
        <v>9060.80749949702</v>
      </c>
      <c r="AN814" s="6">
        <v>6913.36196861832</v>
      </c>
      <c r="AO814" s="6">
        <v>11771.9535841638</v>
      </c>
      <c r="AP814" s="2" t="s">
        <v>14</v>
      </c>
      <c r="AQ814" s="2" t="s">
        <v>14</v>
      </c>
      <c r="AR814" s="2" t="s">
        <v>14</v>
      </c>
      <c r="AS814" s="2">
        <v>2012</v>
      </c>
      <c r="AT814" s="2">
        <v>2015</v>
      </c>
    </row>
    <row r="815" spans="1:46" ht="12.75">
      <c r="A815" s="2">
        <v>13419</v>
      </c>
      <c r="B815" s="2"/>
      <c r="C815" s="48" t="s">
        <v>815</v>
      </c>
      <c r="D815" s="4" t="s">
        <v>265</v>
      </c>
      <c r="E815" s="5" t="s">
        <v>491</v>
      </c>
      <c r="F815" s="2" t="s">
        <v>793</v>
      </c>
      <c r="G815" s="2">
        <v>76</v>
      </c>
      <c r="H815" s="2">
        <v>80</v>
      </c>
      <c r="I815" s="2">
        <v>77</v>
      </c>
      <c r="J815" s="2">
        <v>81</v>
      </c>
      <c r="K815" s="2">
        <v>77</v>
      </c>
      <c r="L815" s="2">
        <v>81</v>
      </c>
      <c r="M815" s="46">
        <v>-118.041583</v>
      </c>
      <c r="N815" s="46">
        <v>33.588467</v>
      </c>
      <c r="O815" s="2">
        <v>-50</v>
      </c>
      <c r="P815" s="2" t="s">
        <v>263</v>
      </c>
      <c r="Q815" s="2" t="s">
        <v>375</v>
      </c>
      <c r="R815" s="5">
        <v>2254</v>
      </c>
      <c r="S815" s="2" t="str">
        <f t="shared" si="54"/>
        <v>OC50-VC6-S1-76-80 cm-2254</v>
      </c>
      <c r="T815" s="31" t="s">
        <v>386</v>
      </c>
      <c r="U815" s="2" t="s">
        <v>13</v>
      </c>
      <c r="V815" s="14">
        <f t="shared" si="55"/>
        <v>0.35823845723313663</v>
      </c>
      <c r="W815" s="29">
        <f t="shared" si="56"/>
        <v>0.1262918038069372</v>
      </c>
      <c r="X815" s="29">
        <f t="shared" si="57"/>
        <v>0.49968374446552816</v>
      </c>
      <c r="Y815" s="29">
        <f t="shared" si="58"/>
        <v>0.24472779919412516</v>
      </c>
      <c r="Z815" s="6">
        <v>14114.9</v>
      </c>
      <c r="AA815" s="6">
        <v>5056.5</v>
      </c>
      <c r="AB815" s="6">
        <v>4344.7</v>
      </c>
      <c r="AC815" s="6">
        <v>548.7</v>
      </c>
      <c r="AD815" s="6">
        <v>1739.1</v>
      </c>
      <c r="AE815" s="6">
        <v>869</v>
      </c>
      <c r="AF815" s="6">
        <v>5732.9</v>
      </c>
      <c r="AG815" s="6">
        <v>1403</v>
      </c>
      <c r="AH815" s="6">
        <v>2130.1</v>
      </c>
      <c r="AI815" s="6">
        <f t="shared" si="59"/>
        <v>1800.046946152763</v>
      </c>
      <c r="AJ815" s="6">
        <f t="shared" si="60"/>
        <v>459.452607858786</v>
      </c>
      <c r="AK815" s="6">
        <f t="shared" si="61"/>
        <v>244.88052204121874</v>
      </c>
      <c r="AL815" s="6">
        <f t="shared" si="62"/>
        <v>670.0061029998592</v>
      </c>
      <c r="AM815" s="6">
        <v>8469.66815050043</v>
      </c>
      <c r="AN815" s="6">
        <v>6519.88945027658</v>
      </c>
      <c r="AO815" s="6">
        <v>10936.9966313787</v>
      </c>
      <c r="AP815" s="2" t="s">
        <v>14</v>
      </c>
      <c r="AQ815" s="2" t="s">
        <v>14</v>
      </c>
      <c r="AR815" s="2" t="s">
        <v>14</v>
      </c>
      <c r="AS815" s="2">
        <v>2012</v>
      </c>
      <c r="AT815" s="2">
        <v>2015</v>
      </c>
    </row>
    <row r="816" spans="1:46" ht="12.75">
      <c r="A816" s="2">
        <v>13420</v>
      </c>
      <c r="B816" s="2"/>
      <c r="C816" s="48" t="s">
        <v>815</v>
      </c>
      <c r="D816" s="4" t="s">
        <v>265</v>
      </c>
      <c r="E816" s="5" t="s">
        <v>491</v>
      </c>
      <c r="F816" s="2" t="s">
        <v>793</v>
      </c>
      <c r="G816" s="2">
        <v>76</v>
      </c>
      <c r="H816" s="2">
        <v>80</v>
      </c>
      <c r="I816" s="2">
        <v>77</v>
      </c>
      <c r="J816" s="2">
        <v>81</v>
      </c>
      <c r="K816" s="2">
        <v>77</v>
      </c>
      <c r="L816" s="2">
        <v>81</v>
      </c>
      <c r="M816" s="46">
        <v>-118.041583</v>
      </c>
      <c r="N816" s="46">
        <v>33.588467</v>
      </c>
      <c r="O816" s="2">
        <v>-50</v>
      </c>
      <c r="P816" s="2" t="s">
        <v>263</v>
      </c>
      <c r="Q816" s="2" t="s">
        <v>375</v>
      </c>
      <c r="R816" s="5">
        <v>2255</v>
      </c>
      <c r="S816" s="2" t="str">
        <f t="shared" si="54"/>
        <v>OC50-VC6-S1-76-80 cm-2255</v>
      </c>
      <c r="T816" s="31" t="s">
        <v>386</v>
      </c>
      <c r="U816" s="2" t="s">
        <v>13</v>
      </c>
      <c r="V816" s="14">
        <f t="shared" si="55"/>
        <v>0.35963271619552695</v>
      </c>
      <c r="W816" s="29">
        <f t="shared" si="56"/>
        <v>0.09524638185562226</v>
      </c>
      <c r="X816" s="29">
        <f t="shared" si="57"/>
        <v>0.4636055613973596</v>
      </c>
      <c r="Y816" s="29">
        <f t="shared" si="58"/>
        <v>0.19510550041031058</v>
      </c>
      <c r="Z816" s="6">
        <v>25342.8</v>
      </c>
      <c r="AA816" s="6">
        <v>9114.1</v>
      </c>
      <c r="AB816" s="6">
        <v>6895.8</v>
      </c>
      <c r="AC816" s="6">
        <v>656.8</v>
      </c>
      <c r="AD816" s="6">
        <v>2567.7</v>
      </c>
      <c r="AE816" s="6">
        <v>1190.4</v>
      </c>
      <c r="AF816" s="6">
        <v>8895.7</v>
      </c>
      <c r="AG816" s="6">
        <v>1735.6</v>
      </c>
      <c r="AH816" s="6">
        <v>2154.7</v>
      </c>
      <c r="AI816" s="6">
        <f t="shared" si="59"/>
        <v>3198.301387664176</v>
      </c>
      <c r="AJ816" s="6">
        <f t="shared" si="60"/>
        <v>701.034946860352</v>
      </c>
      <c r="AK816" s="6">
        <f t="shared" si="61"/>
        <v>348.82814312897386</v>
      </c>
      <c r="AL816" s="6">
        <f t="shared" si="62"/>
        <v>986.8009467675316</v>
      </c>
      <c r="AM816" s="6">
        <v>8635.38486971258</v>
      </c>
      <c r="AN816" s="6">
        <v>6631.0000437329</v>
      </c>
      <c r="AO816" s="6">
        <v>11170.9515754146</v>
      </c>
      <c r="AP816" s="2" t="s">
        <v>14</v>
      </c>
      <c r="AQ816" s="2" t="s">
        <v>14</v>
      </c>
      <c r="AR816" s="2" t="s">
        <v>14</v>
      </c>
      <c r="AS816" s="2">
        <v>2012</v>
      </c>
      <c r="AT816" s="2">
        <v>2015</v>
      </c>
    </row>
    <row r="817" spans="1:46" ht="12.75">
      <c r="A817" s="2">
        <v>13421</v>
      </c>
      <c r="B817" s="2"/>
      <c r="C817" s="48" t="s">
        <v>815</v>
      </c>
      <c r="D817" s="4" t="s">
        <v>265</v>
      </c>
      <c r="E817" s="5" t="s">
        <v>491</v>
      </c>
      <c r="F817" s="2" t="s">
        <v>793</v>
      </c>
      <c r="G817" s="2">
        <v>76</v>
      </c>
      <c r="H817" s="2">
        <v>80</v>
      </c>
      <c r="I817" s="2">
        <v>77</v>
      </c>
      <c r="J817" s="2">
        <v>81</v>
      </c>
      <c r="K817" s="2">
        <v>77</v>
      </c>
      <c r="L817" s="2">
        <v>81</v>
      </c>
      <c r="M817" s="46">
        <v>-118.041583</v>
      </c>
      <c r="N817" s="46">
        <v>33.588467</v>
      </c>
      <c r="O817" s="2">
        <v>-50</v>
      </c>
      <c r="P817" s="2" t="s">
        <v>263</v>
      </c>
      <c r="Q817" s="2" t="s">
        <v>375</v>
      </c>
      <c r="R817" s="5">
        <v>2256</v>
      </c>
      <c r="S817" s="2" t="str">
        <f t="shared" si="54"/>
        <v>OC50-VC6-S1-76-80 cm-2256</v>
      </c>
      <c r="T817" s="31" t="s">
        <v>386</v>
      </c>
      <c r="U817" s="2" t="s">
        <v>13</v>
      </c>
      <c r="V817" s="14">
        <f t="shared" si="55"/>
        <v>0.314378564831696</v>
      </c>
      <c r="W817" s="29">
        <f t="shared" si="56"/>
        <v>0.08623648701964808</v>
      </c>
      <c r="X817" s="29">
        <f t="shared" si="57"/>
        <v>0.4020816007661097</v>
      </c>
      <c r="Y817" s="29">
        <f t="shared" si="58"/>
        <v>0.19748133939368667</v>
      </c>
      <c r="Z817" s="6">
        <v>37571.9</v>
      </c>
      <c r="AA817" s="6">
        <v>11811.8</v>
      </c>
      <c r="AB817" s="6">
        <v>10138.4</v>
      </c>
      <c r="AC817" s="6">
        <v>874.3</v>
      </c>
      <c r="AD817" s="6">
        <v>3968.1</v>
      </c>
      <c r="AE817" s="6">
        <v>1595.5</v>
      </c>
      <c r="AF817" s="6">
        <v>11990.5</v>
      </c>
      <c r="AG817" s="6">
        <v>2367.9</v>
      </c>
      <c r="AH817" s="6">
        <v>2262.8</v>
      </c>
      <c r="AI817" s="6">
        <f t="shared" si="59"/>
        <v>4364.831182605621</v>
      </c>
      <c r="AJ817" s="6">
        <f t="shared" si="60"/>
        <v>973.3692770019443</v>
      </c>
      <c r="AK817" s="6">
        <f t="shared" si="61"/>
        <v>491.74474102881385</v>
      </c>
      <c r="AL817" s="6">
        <f t="shared" si="62"/>
        <v>1269.082552589712</v>
      </c>
      <c r="AM817" s="6">
        <v>5464.68652781602</v>
      </c>
      <c r="AN817" s="6">
        <v>4339.81497488299</v>
      </c>
      <c r="AO817" s="6">
        <v>6918.82858313924</v>
      </c>
      <c r="AP817" s="2" t="s">
        <v>14</v>
      </c>
      <c r="AQ817" s="2" t="s">
        <v>14</v>
      </c>
      <c r="AR817" s="2" t="s">
        <v>14</v>
      </c>
      <c r="AS817" s="2">
        <v>2012</v>
      </c>
      <c r="AT817" s="2">
        <v>2015</v>
      </c>
    </row>
    <row r="818" spans="1:46" ht="12.75">
      <c r="A818" s="2">
        <v>13422</v>
      </c>
      <c r="B818" s="2"/>
      <c r="C818" s="48" t="s">
        <v>815</v>
      </c>
      <c r="D818" s="4" t="s">
        <v>265</v>
      </c>
      <c r="E818" s="5" t="s">
        <v>361</v>
      </c>
      <c r="F818" s="2" t="s">
        <v>793</v>
      </c>
      <c r="G818" s="2">
        <v>80</v>
      </c>
      <c r="H818" s="2">
        <v>84</v>
      </c>
      <c r="I818" s="2">
        <v>81</v>
      </c>
      <c r="J818" s="2">
        <v>85</v>
      </c>
      <c r="K818" s="2">
        <v>81</v>
      </c>
      <c r="L818" s="2">
        <v>85</v>
      </c>
      <c r="M818" s="46">
        <v>-118.041583</v>
      </c>
      <c r="N818" s="46">
        <v>33.588467</v>
      </c>
      <c r="O818" s="2">
        <v>-50</v>
      </c>
      <c r="P818" s="2" t="s">
        <v>263</v>
      </c>
      <c r="Q818" s="2" t="s">
        <v>375</v>
      </c>
      <c r="R818" s="5">
        <v>2257</v>
      </c>
      <c r="S818" s="2" t="str">
        <f t="shared" si="54"/>
        <v>OC50-VC6-S1-80-84 cm-2257</v>
      </c>
      <c r="T818" s="31" t="s">
        <v>386</v>
      </c>
      <c r="U818" s="2" t="s">
        <v>13</v>
      </c>
      <c r="V818" s="14">
        <f t="shared" si="55"/>
        <v>0.37457028291142924</v>
      </c>
      <c r="W818" s="29">
        <f t="shared" si="56"/>
        <v>0.12925911420641273</v>
      </c>
      <c r="X818" s="29">
        <f t="shared" si="57"/>
        <v>0.5366561819501573</v>
      </c>
      <c r="Y818" s="29">
        <f t="shared" si="58"/>
        <v>0.26479301679672</v>
      </c>
      <c r="Z818" s="6">
        <v>18878.7</v>
      </c>
      <c r="AA818" s="6">
        <v>7071.4</v>
      </c>
      <c r="AB818" s="6">
        <v>5872.7</v>
      </c>
      <c r="AC818" s="6">
        <v>759.1</v>
      </c>
      <c r="AD818" s="6">
        <v>2066.5</v>
      </c>
      <c r="AE818" s="6">
        <v>1109</v>
      </c>
      <c r="AF818" s="6">
        <v>7561</v>
      </c>
      <c r="AG818" s="6">
        <v>2002.1</v>
      </c>
      <c r="AH818" s="6">
        <v>2225.6</v>
      </c>
      <c r="AI818" s="6">
        <f t="shared" si="59"/>
        <v>2331.964414090582</v>
      </c>
      <c r="AJ818" s="6">
        <f t="shared" si="60"/>
        <v>595.9561466570813</v>
      </c>
      <c r="AK818" s="6">
        <f t="shared" si="61"/>
        <v>285.36125089863407</v>
      </c>
      <c r="AL818" s="6">
        <f t="shared" si="62"/>
        <v>859.3727534148096</v>
      </c>
      <c r="AM818" s="6">
        <v>9940.01395824796</v>
      </c>
      <c r="AN818" s="6">
        <v>7501.91250950614</v>
      </c>
      <c r="AO818" s="6">
        <v>13047.8489818432</v>
      </c>
      <c r="AP818" s="2" t="s">
        <v>14</v>
      </c>
      <c r="AQ818" s="2" t="s">
        <v>14</v>
      </c>
      <c r="AR818" s="2" t="s">
        <v>14</v>
      </c>
      <c r="AS818" s="2">
        <v>2012</v>
      </c>
      <c r="AT818" s="2">
        <v>2015</v>
      </c>
    </row>
    <row r="819" spans="1:46" ht="12.75">
      <c r="A819" s="2">
        <v>13424</v>
      </c>
      <c r="B819" s="2"/>
      <c r="C819" s="48" t="s">
        <v>815</v>
      </c>
      <c r="D819" s="4" t="s">
        <v>265</v>
      </c>
      <c r="E819" s="5" t="s">
        <v>361</v>
      </c>
      <c r="F819" s="2" t="s">
        <v>793</v>
      </c>
      <c r="G819" s="2">
        <v>80</v>
      </c>
      <c r="H819" s="2">
        <v>84</v>
      </c>
      <c r="I819" s="2">
        <v>81</v>
      </c>
      <c r="J819" s="2">
        <v>85</v>
      </c>
      <c r="K819" s="2">
        <v>81</v>
      </c>
      <c r="L819" s="2">
        <v>85</v>
      </c>
      <c r="M819" s="46">
        <v>-118.041583</v>
      </c>
      <c r="N819" s="46">
        <v>33.588467</v>
      </c>
      <c r="O819" s="2">
        <v>-50</v>
      </c>
      <c r="P819" s="2" t="s">
        <v>263</v>
      </c>
      <c r="Q819" s="2" t="s">
        <v>375</v>
      </c>
      <c r="R819" s="5">
        <v>2259</v>
      </c>
      <c r="S819" s="2" t="str">
        <f t="shared" si="54"/>
        <v>OC50-VC6-S1-80-84 cm-2259</v>
      </c>
      <c r="T819" s="31" t="s">
        <v>386</v>
      </c>
      <c r="U819" s="2" t="s">
        <v>13</v>
      </c>
      <c r="V819" s="14">
        <f t="shared" si="55"/>
        <v>0.3292809868564148</v>
      </c>
      <c r="W819" s="29">
        <f t="shared" si="56"/>
        <v>0.09747384536871652</v>
      </c>
      <c r="X819" s="29">
        <f t="shared" si="57"/>
        <v>0.3941116231438812</v>
      </c>
      <c r="Y819" s="29">
        <f t="shared" si="58"/>
        <v>0.20358638266885126</v>
      </c>
      <c r="Z819" s="6">
        <v>12873.2</v>
      </c>
      <c r="AA819" s="6">
        <v>4238.9</v>
      </c>
      <c r="AB819" s="6">
        <v>4310.9</v>
      </c>
      <c r="AC819" s="6">
        <v>420.2</v>
      </c>
      <c r="AD819" s="6">
        <v>1953</v>
      </c>
      <c r="AE819" s="6">
        <v>769.7</v>
      </c>
      <c r="AF819" s="6">
        <v>5493</v>
      </c>
      <c r="AG819" s="6">
        <v>1118.3</v>
      </c>
      <c r="AH819" s="6">
        <v>2015.7</v>
      </c>
      <c r="AI819" s="6">
        <f t="shared" si="59"/>
        <v>1697.881629210696</v>
      </c>
      <c r="AJ819" s="6">
        <f t="shared" si="60"/>
        <v>469.4250136429032</v>
      </c>
      <c r="AK819" s="6">
        <f t="shared" si="61"/>
        <v>270.14932777695094</v>
      </c>
      <c r="AL819" s="6">
        <f t="shared" si="62"/>
        <v>655.9805526616063</v>
      </c>
      <c r="AM819" s="6">
        <v>6390.95344534392</v>
      </c>
      <c r="AN819" s="6">
        <v>5012.10102754331</v>
      </c>
      <c r="AO819" s="6">
        <v>8167.09820758648</v>
      </c>
      <c r="AP819" s="2" t="s">
        <v>14</v>
      </c>
      <c r="AQ819" s="2" t="s">
        <v>14</v>
      </c>
      <c r="AR819" s="2" t="s">
        <v>14</v>
      </c>
      <c r="AS819" s="2">
        <v>2012</v>
      </c>
      <c r="AT819" s="2">
        <v>2015</v>
      </c>
    </row>
    <row r="820" spans="1:46" ht="12.75">
      <c r="A820" s="2">
        <v>13427</v>
      </c>
      <c r="B820" s="2"/>
      <c r="C820" s="48" t="s">
        <v>815</v>
      </c>
      <c r="D820" s="4" t="s">
        <v>265</v>
      </c>
      <c r="E820" s="5" t="s">
        <v>361</v>
      </c>
      <c r="F820" s="2" t="s">
        <v>793</v>
      </c>
      <c r="G820" s="2">
        <v>80</v>
      </c>
      <c r="H820" s="2">
        <v>84</v>
      </c>
      <c r="I820" s="2">
        <v>81</v>
      </c>
      <c r="J820" s="2">
        <v>85</v>
      </c>
      <c r="K820" s="2">
        <v>81</v>
      </c>
      <c r="L820" s="2">
        <v>85</v>
      </c>
      <c r="M820" s="46">
        <v>-118.041583</v>
      </c>
      <c r="N820" s="46">
        <v>33.588467</v>
      </c>
      <c r="O820" s="2">
        <v>-50</v>
      </c>
      <c r="P820" s="2" t="s">
        <v>263</v>
      </c>
      <c r="Q820" s="2" t="s">
        <v>375</v>
      </c>
      <c r="R820" s="5">
        <v>2262</v>
      </c>
      <c r="S820" s="2" t="str">
        <f t="shared" si="54"/>
        <v>OC50-VC6-S1-80-84 cm-2262</v>
      </c>
      <c r="T820" s="31" t="s">
        <v>386</v>
      </c>
      <c r="U820" s="2" t="s">
        <v>13</v>
      </c>
      <c r="V820" s="14">
        <f t="shared" si="55"/>
        <v>0.41722310444448696</v>
      </c>
      <c r="W820" s="29">
        <f t="shared" si="56"/>
        <v>0.1449201925513048</v>
      </c>
      <c r="X820" s="29">
        <f t="shared" si="57"/>
        <v>0.5425883549453343</v>
      </c>
      <c r="Y820" s="29">
        <f t="shared" si="58"/>
        <v>0.30759190776593426</v>
      </c>
      <c r="Z820" s="6">
        <v>10453.4</v>
      </c>
      <c r="AA820" s="6">
        <v>4361.4</v>
      </c>
      <c r="AB820" s="6">
        <v>3157.6</v>
      </c>
      <c r="AC820" s="6">
        <v>457.6</v>
      </c>
      <c r="AD820" s="6">
        <v>1179.9</v>
      </c>
      <c r="AE820" s="6">
        <v>640.2</v>
      </c>
      <c r="AF820" s="6">
        <v>4137.3</v>
      </c>
      <c r="AG820" s="6">
        <v>1272.6</v>
      </c>
      <c r="AH820" s="6">
        <v>2038.6</v>
      </c>
      <c r="AI820" s="6">
        <f t="shared" si="59"/>
        <v>1453.428823702541</v>
      </c>
      <c r="AJ820" s="6">
        <f t="shared" si="60"/>
        <v>354.67477680761306</v>
      </c>
      <c r="AK820" s="6">
        <f t="shared" si="61"/>
        <v>178.56372020013737</v>
      </c>
      <c r="AL820" s="6">
        <f t="shared" si="62"/>
        <v>530.7465907976062</v>
      </c>
      <c r="AM820" s="6">
        <v>14190.7062633651</v>
      </c>
      <c r="AN820" s="6">
        <v>10318.3514947863</v>
      </c>
      <c r="AO820" s="6">
        <v>19389.6560637679</v>
      </c>
      <c r="AP820" s="2" t="s">
        <v>14</v>
      </c>
      <c r="AQ820" s="2" t="s">
        <v>14</v>
      </c>
      <c r="AR820" s="2" t="s">
        <v>14</v>
      </c>
      <c r="AS820" s="2">
        <v>2012</v>
      </c>
      <c r="AT820" s="2">
        <v>2015</v>
      </c>
    </row>
    <row r="821" spans="1:46" ht="12.75">
      <c r="A821" s="2">
        <v>13428</v>
      </c>
      <c r="B821" s="2"/>
      <c r="C821" s="48" t="s">
        <v>815</v>
      </c>
      <c r="D821" s="4" t="s">
        <v>265</v>
      </c>
      <c r="E821" s="5" t="s">
        <v>361</v>
      </c>
      <c r="F821" s="2" t="s">
        <v>793</v>
      </c>
      <c r="G821" s="2">
        <v>80</v>
      </c>
      <c r="H821" s="2">
        <v>84</v>
      </c>
      <c r="I821" s="2">
        <v>81</v>
      </c>
      <c r="J821" s="2">
        <v>85</v>
      </c>
      <c r="K821" s="2">
        <v>81</v>
      </c>
      <c r="L821" s="2">
        <v>85</v>
      </c>
      <c r="M821" s="46">
        <v>-118.041583</v>
      </c>
      <c r="N821" s="46">
        <v>33.588467</v>
      </c>
      <c r="O821" s="2">
        <v>-50</v>
      </c>
      <c r="P821" s="2" t="s">
        <v>263</v>
      </c>
      <c r="Q821" s="2" t="s">
        <v>375</v>
      </c>
      <c r="R821" s="5">
        <v>2263</v>
      </c>
      <c r="S821" s="2" t="str">
        <f t="shared" si="54"/>
        <v>OC50-VC6-S1-80-84 cm-2263</v>
      </c>
      <c r="T821" s="31" t="s">
        <v>386</v>
      </c>
      <c r="U821" s="2" t="s">
        <v>13</v>
      </c>
      <c r="V821" s="14">
        <f t="shared" si="55"/>
        <v>0.3291872592429281</v>
      </c>
      <c r="W821" s="29">
        <f t="shared" si="56"/>
        <v>0.10634626714922987</v>
      </c>
      <c r="X821" s="29">
        <f t="shared" si="57"/>
        <v>0.4853213584058378</v>
      </c>
      <c r="Y821" s="29">
        <f t="shared" si="58"/>
        <v>0.21232502353262683</v>
      </c>
      <c r="Z821" s="6">
        <v>16328.7</v>
      </c>
      <c r="AA821" s="6">
        <v>5375.2</v>
      </c>
      <c r="AB821" s="6">
        <v>4752.4</v>
      </c>
      <c r="AC821" s="6">
        <v>505.4</v>
      </c>
      <c r="AD821" s="6">
        <v>1781.5</v>
      </c>
      <c r="AE821" s="6">
        <v>864.6</v>
      </c>
      <c r="AF821" s="6">
        <v>6586.6</v>
      </c>
      <c r="AG821" s="6">
        <v>1398.5</v>
      </c>
      <c r="AH821" s="6">
        <v>2175.1</v>
      </c>
      <c r="AI821" s="6">
        <f t="shared" si="59"/>
        <v>1995.669164636109</v>
      </c>
      <c r="AJ821" s="6">
        <f t="shared" si="60"/>
        <v>483.45363431566363</v>
      </c>
      <c r="AK821" s="6">
        <f t="shared" si="61"/>
        <v>243.30835363891316</v>
      </c>
      <c r="AL821" s="6">
        <f t="shared" si="62"/>
        <v>734.2283113420074</v>
      </c>
      <c r="AM821" s="6">
        <v>6390.95344534392</v>
      </c>
      <c r="AN821" s="6">
        <v>5012.10102754331</v>
      </c>
      <c r="AO821" s="6">
        <v>8167.09820758648</v>
      </c>
      <c r="AP821" s="2" t="s">
        <v>14</v>
      </c>
      <c r="AQ821" s="2" t="s">
        <v>14</v>
      </c>
      <c r="AR821" s="2" t="s">
        <v>14</v>
      </c>
      <c r="AS821" s="2">
        <v>2012</v>
      </c>
      <c r="AT821" s="2">
        <v>2015</v>
      </c>
    </row>
    <row r="822" spans="1:46" ht="12.75">
      <c r="A822" s="2">
        <v>13430</v>
      </c>
      <c r="B822" s="2"/>
      <c r="C822" s="48" t="s">
        <v>815</v>
      </c>
      <c r="D822" s="4" t="s">
        <v>265</v>
      </c>
      <c r="E822" s="5" t="s">
        <v>361</v>
      </c>
      <c r="F822" s="2" t="s">
        <v>793</v>
      </c>
      <c r="G822" s="2">
        <v>80</v>
      </c>
      <c r="H822" s="2">
        <v>84</v>
      </c>
      <c r="I822" s="2">
        <v>81</v>
      </c>
      <c r="J822" s="2">
        <v>85</v>
      </c>
      <c r="K822" s="2">
        <v>81</v>
      </c>
      <c r="L822" s="2">
        <v>85</v>
      </c>
      <c r="M822" s="46">
        <v>-118.041583</v>
      </c>
      <c r="N822" s="46">
        <v>33.588467</v>
      </c>
      <c r="O822" s="2">
        <v>-50</v>
      </c>
      <c r="P822" s="2" t="s">
        <v>263</v>
      </c>
      <c r="Q822" s="2" t="s">
        <v>375</v>
      </c>
      <c r="R822" s="5">
        <v>2265</v>
      </c>
      <c r="S822" s="2" t="str">
        <f t="shared" si="54"/>
        <v>OC50-VC6-S1-80-84 cm-2265</v>
      </c>
      <c r="T822" s="31" t="s">
        <v>386</v>
      </c>
      <c r="U822" s="2" t="s">
        <v>13</v>
      </c>
      <c r="V822" s="14">
        <f t="shared" si="55"/>
        <v>0.40930706521739135</v>
      </c>
      <c r="W822" s="29">
        <f t="shared" si="56"/>
        <v>0.14649294853833938</v>
      </c>
      <c r="X822" s="29">
        <f t="shared" si="57"/>
        <v>0.5112983019120203</v>
      </c>
      <c r="Y822" s="29">
        <f t="shared" si="58"/>
        <v>0.2865035516969219</v>
      </c>
      <c r="Z822" s="6">
        <v>6182.4</v>
      </c>
      <c r="AA822" s="6">
        <v>2530.5</v>
      </c>
      <c r="AB822" s="6">
        <v>2141.4</v>
      </c>
      <c r="AC822" s="6">
        <v>313.7</v>
      </c>
      <c r="AD822" s="6">
        <v>747.9</v>
      </c>
      <c r="AE822" s="6">
        <v>382.4</v>
      </c>
      <c r="AF822" s="6">
        <v>2660.7</v>
      </c>
      <c r="AG822" s="6">
        <v>762.3</v>
      </c>
      <c r="AH822" s="6">
        <v>2131.6</v>
      </c>
      <c r="AI822" s="6">
        <f t="shared" si="59"/>
        <v>817.4985926064927</v>
      </c>
      <c r="AJ822" s="6">
        <f t="shared" si="60"/>
        <v>230.35278663914428</v>
      </c>
      <c r="AK822" s="6">
        <f t="shared" si="61"/>
        <v>106.05179208106588</v>
      </c>
      <c r="AL822" s="6">
        <f t="shared" si="62"/>
        <v>321.1671983486583</v>
      </c>
      <c r="AM822" s="6">
        <v>13296.7946958121</v>
      </c>
      <c r="AN822" s="6">
        <v>9723.06628246991</v>
      </c>
      <c r="AO822" s="6">
        <v>18145.58853573</v>
      </c>
      <c r="AP822" s="2" t="s">
        <v>14</v>
      </c>
      <c r="AQ822" s="2" t="s">
        <v>14</v>
      </c>
      <c r="AR822" s="2" t="s">
        <v>14</v>
      </c>
      <c r="AS822" s="2">
        <v>2012</v>
      </c>
      <c r="AT822" s="2">
        <v>2015</v>
      </c>
    </row>
    <row r="823" spans="1:46" ht="12.75">
      <c r="A823" s="2">
        <v>13431</v>
      </c>
      <c r="B823" s="2"/>
      <c r="C823" s="48" t="s">
        <v>815</v>
      </c>
      <c r="D823" s="4" t="s">
        <v>265</v>
      </c>
      <c r="E823" s="5" t="s">
        <v>361</v>
      </c>
      <c r="F823" s="2" t="s">
        <v>793</v>
      </c>
      <c r="G823" s="2">
        <v>80</v>
      </c>
      <c r="H823" s="2">
        <v>84</v>
      </c>
      <c r="I823" s="2">
        <v>81</v>
      </c>
      <c r="J823" s="2">
        <v>85</v>
      </c>
      <c r="K823" s="2">
        <v>81</v>
      </c>
      <c r="L823" s="2">
        <v>85</v>
      </c>
      <c r="M823" s="46">
        <v>-118.041583</v>
      </c>
      <c r="N823" s="46">
        <v>33.588467</v>
      </c>
      <c r="O823" s="2">
        <v>-50</v>
      </c>
      <c r="P823" s="2" t="s">
        <v>263</v>
      </c>
      <c r="Q823" s="2" t="s">
        <v>375</v>
      </c>
      <c r="R823" s="5">
        <v>2266</v>
      </c>
      <c r="S823" s="2" t="str">
        <f t="shared" si="54"/>
        <v>OC50-VC6-S1-80-84 cm-2266</v>
      </c>
      <c r="T823" s="31" t="s">
        <v>386</v>
      </c>
      <c r="U823" s="2" t="s">
        <v>13</v>
      </c>
      <c r="V823" s="14">
        <f t="shared" si="55"/>
        <v>0.33988648996547893</v>
      </c>
      <c r="W823" s="29">
        <f t="shared" si="56"/>
        <v>0.08771010904242654</v>
      </c>
      <c r="X823" s="29">
        <f t="shared" si="57"/>
        <v>0.4356385804972175</v>
      </c>
      <c r="Y823" s="29">
        <f t="shared" si="58"/>
        <v>0.18152968412655746</v>
      </c>
      <c r="Z823" s="6">
        <v>34182</v>
      </c>
      <c r="AA823" s="6">
        <v>11618</v>
      </c>
      <c r="AB823" s="6">
        <v>8400.4</v>
      </c>
      <c r="AC823" s="6">
        <v>736.8</v>
      </c>
      <c r="AD823" s="6">
        <v>3575.9</v>
      </c>
      <c r="AE823" s="6">
        <v>1557.8</v>
      </c>
      <c r="AF823" s="6">
        <v>11533.1</v>
      </c>
      <c r="AG823" s="6">
        <v>2093.6</v>
      </c>
      <c r="AH823" s="6">
        <v>2187</v>
      </c>
      <c r="AI823" s="6">
        <f t="shared" si="59"/>
        <v>4188.385916780979</v>
      </c>
      <c r="AJ823" s="6">
        <f t="shared" si="60"/>
        <v>835.5921353452218</v>
      </c>
      <c r="AK823" s="6">
        <f t="shared" si="61"/>
        <v>469.4741655235482</v>
      </c>
      <c r="AL823" s="6">
        <f t="shared" si="62"/>
        <v>1246.15454961134</v>
      </c>
      <c r="AM823" s="6">
        <v>7125.14854630955</v>
      </c>
      <c r="AN823" s="6">
        <v>5530.36319966151</v>
      </c>
      <c r="AO823" s="6">
        <v>9149.82028926945</v>
      </c>
      <c r="AP823" s="2" t="s">
        <v>14</v>
      </c>
      <c r="AQ823" s="2" t="s">
        <v>14</v>
      </c>
      <c r="AR823" s="2" t="s">
        <v>14</v>
      </c>
      <c r="AS823" s="2">
        <v>2012</v>
      </c>
      <c r="AT823" s="2">
        <v>2015</v>
      </c>
    </row>
    <row r="824" spans="1:46" ht="12.75">
      <c r="A824" s="2">
        <v>13432</v>
      </c>
      <c r="B824" s="2"/>
      <c r="C824" s="48" t="s">
        <v>815</v>
      </c>
      <c r="D824" s="4" t="s">
        <v>265</v>
      </c>
      <c r="E824" s="5" t="s">
        <v>361</v>
      </c>
      <c r="F824" s="2" t="s">
        <v>793</v>
      </c>
      <c r="G824" s="2">
        <v>80</v>
      </c>
      <c r="H824" s="2">
        <v>84</v>
      </c>
      <c r="I824" s="2">
        <v>81</v>
      </c>
      <c r="J824" s="2">
        <v>85</v>
      </c>
      <c r="K824" s="2">
        <v>81</v>
      </c>
      <c r="L824" s="2">
        <v>85</v>
      </c>
      <c r="M824" s="46">
        <v>-118.041583</v>
      </c>
      <c r="N824" s="46">
        <v>33.588467</v>
      </c>
      <c r="O824" s="2">
        <v>-50</v>
      </c>
      <c r="P824" s="2" t="s">
        <v>263</v>
      </c>
      <c r="Q824" s="2" t="s">
        <v>375</v>
      </c>
      <c r="R824" s="5">
        <v>2267</v>
      </c>
      <c r="S824" s="2" t="str">
        <f aca="true" t="shared" si="63" ref="S824:S887">CONCATENATE(E824,"-",R824)</f>
        <v>OC50-VC6-S1-80-84 cm-2267</v>
      </c>
      <c r="T824" s="31" t="s">
        <v>386</v>
      </c>
      <c r="U824" s="2" t="s">
        <v>13</v>
      </c>
      <c r="V824" s="14">
        <f t="shared" si="55"/>
        <v>0.30904274739188864</v>
      </c>
      <c r="W824" s="29">
        <f t="shared" si="56"/>
        <v>0.08650731359257939</v>
      </c>
      <c r="X824" s="29">
        <f t="shared" si="57"/>
        <v>0.4535646438940464</v>
      </c>
      <c r="Y824" s="29">
        <f t="shared" si="58"/>
        <v>0.1731595930022783</v>
      </c>
      <c r="Z824" s="6">
        <v>25746.6</v>
      </c>
      <c r="AA824" s="6">
        <v>7956.8</v>
      </c>
      <c r="AB824" s="6">
        <v>7007.5</v>
      </c>
      <c r="AC824" s="6">
        <v>606.2</v>
      </c>
      <c r="AD824" s="6">
        <v>2789.9</v>
      </c>
      <c r="AE824" s="6">
        <v>1265.4</v>
      </c>
      <c r="AF824" s="6">
        <v>9700.3</v>
      </c>
      <c r="AG824" s="6">
        <v>1679.7</v>
      </c>
      <c r="AH824" s="6">
        <v>2221.5</v>
      </c>
      <c r="AI824" s="6">
        <f t="shared" si="59"/>
        <v>3034.2921449471078</v>
      </c>
      <c r="AJ824" s="6">
        <f t="shared" si="60"/>
        <v>685.455773126266</v>
      </c>
      <c r="AK824" s="6">
        <f t="shared" si="61"/>
        <v>365.0956560882287</v>
      </c>
      <c r="AL824" s="6">
        <f t="shared" si="62"/>
        <v>1024.5329732162952</v>
      </c>
      <c r="AM824" s="6">
        <v>5182.7926888881</v>
      </c>
      <c r="AN824" s="6">
        <v>4117.32133626617</v>
      </c>
      <c r="AO824" s="6">
        <v>6533.56147622058</v>
      </c>
      <c r="AP824" s="2" t="s">
        <v>14</v>
      </c>
      <c r="AQ824" s="2" t="s">
        <v>14</v>
      </c>
      <c r="AR824" s="2" t="s">
        <v>14</v>
      </c>
      <c r="AS824" s="2">
        <v>2012</v>
      </c>
      <c r="AT824" s="2">
        <v>2015</v>
      </c>
    </row>
    <row r="825" spans="1:46" ht="12.75">
      <c r="A825" s="2">
        <v>13433</v>
      </c>
      <c r="B825" s="2"/>
      <c r="C825" s="48" t="s">
        <v>815</v>
      </c>
      <c r="D825" s="4" t="s">
        <v>265</v>
      </c>
      <c r="E825" s="5" t="s">
        <v>361</v>
      </c>
      <c r="F825" s="2" t="s">
        <v>793</v>
      </c>
      <c r="G825" s="2">
        <v>80</v>
      </c>
      <c r="H825" s="2">
        <v>84</v>
      </c>
      <c r="I825" s="2">
        <v>81</v>
      </c>
      <c r="J825" s="2">
        <v>85</v>
      </c>
      <c r="K825" s="2">
        <v>81</v>
      </c>
      <c r="L825" s="2">
        <v>85</v>
      </c>
      <c r="M825" s="46">
        <v>-118.041583</v>
      </c>
      <c r="N825" s="46">
        <v>33.588467</v>
      </c>
      <c r="O825" s="2">
        <v>-50</v>
      </c>
      <c r="P825" s="2" t="s">
        <v>263</v>
      </c>
      <c r="Q825" s="2" t="s">
        <v>375</v>
      </c>
      <c r="R825" s="5">
        <v>2268</v>
      </c>
      <c r="S825" s="2" t="str">
        <f t="shared" si="63"/>
        <v>OC50-VC6-S1-80-84 cm-2268</v>
      </c>
      <c r="T825" s="31" t="s">
        <v>386</v>
      </c>
      <c r="U825" s="2" t="s">
        <v>13</v>
      </c>
      <c r="V825" s="14">
        <f t="shared" si="55"/>
        <v>0.3357034838930579</v>
      </c>
      <c r="W825" s="29">
        <f t="shared" si="56"/>
        <v>0.10619702392164249</v>
      </c>
      <c r="X825" s="29">
        <f t="shared" si="57"/>
        <v>0.44095356868764385</v>
      </c>
      <c r="Y825" s="29">
        <f t="shared" si="58"/>
        <v>0.2219205870946571</v>
      </c>
      <c r="Z825" s="6">
        <v>17523.5</v>
      </c>
      <c r="AA825" s="6">
        <v>5882.7</v>
      </c>
      <c r="AB825" s="6">
        <v>5309</v>
      </c>
      <c r="AC825" s="6">
        <v>563.8</v>
      </c>
      <c r="AD825" s="6">
        <v>2084.8</v>
      </c>
      <c r="AE825" s="6">
        <v>919.3</v>
      </c>
      <c r="AF825" s="6">
        <v>6704.2</v>
      </c>
      <c r="AG825" s="6">
        <v>1487.8</v>
      </c>
      <c r="AH825" s="6">
        <v>2164</v>
      </c>
      <c r="AI825" s="6">
        <f t="shared" si="59"/>
        <v>2163.2347504621075</v>
      </c>
      <c r="AJ825" s="6">
        <f t="shared" si="60"/>
        <v>542.7726432532347</v>
      </c>
      <c r="AK825" s="6">
        <f t="shared" si="61"/>
        <v>277.6432532347505</v>
      </c>
      <c r="AL825" s="6">
        <f t="shared" si="62"/>
        <v>757.1164510166359</v>
      </c>
      <c r="AM825" s="6">
        <v>6848.91365103074</v>
      </c>
      <c r="AN825" s="6">
        <v>5346.84463852297</v>
      </c>
      <c r="AO825" s="6">
        <v>8784.3058212546</v>
      </c>
      <c r="AP825" s="2" t="s">
        <v>14</v>
      </c>
      <c r="AQ825" s="2" t="s">
        <v>14</v>
      </c>
      <c r="AR825" s="2" t="s">
        <v>14</v>
      </c>
      <c r="AS825" s="2">
        <v>2012</v>
      </c>
      <c r="AT825" s="2">
        <v>2015</v>
      </c>
    </row>
    <row r="826" spans="1:46" ht="12.75">
      <c r="A826" s="2">
        <v>13434</v>
      </c>
      <c r="B826" s="2"/>
      <c r="C826" s="48" t="s">
        <v>815</v>
      </c>
      <c r="D826" s="4" t="s">
        <v>265</v>
      </c>
      <c r="E826" s="5" t="s">
        <v>361</v>
      </c>
      <c r="F826" s="2" t="s">
        <v>793</v>
      </c>
      <c r="G826" s="2">
        <v>80</v>
      </c>
      <c r="H826" s="2">
        <v>84</v>
      </c>
      <c r="I826" s="2">
        <v>81</v>
      </c>
      <c r="J826" s="2">
        <v>85</v>
      </c>
      <c r="K826" s="2">
        <v>81</v>
      </c>
      <c r="L826" s="2">
        <v>85</v>
      </c>
      <c r="M826" s="46">
        <v>-118.041583</v>
      </c>
      <c r="N826" s="46">
        <v>33.588467</v>
      </c>
      <c r="O826" s="2">
        <v>-50</v>
      </c>
      <c r="P826" s="2" t="s">
        <v>263</v>
      </c>
      <c r="Q826" s="2" t="s">
        <v>375</v>
      </c>
      <c r="R826" s="5">
        <v>2269</v>
      </c>
      <c r="S826" s="2" t="str">
        <f t="shared" si="63"/>
        <v>OC50-VC6-S1-80-84 cm-2269</v>
      </c>
      <c r="T826" s="31" t="s">
        <v>386</v>
      </c>
      <c r="U826" s="2" t="s">
        <v>13</v>
      </c>
      <c r="V826" s="14">
        <f t="shared" si="55"/>
        <v>0.3356817309840925</v>
      </c>
      <c r="W826" s="29">
        <f t="shared" si="56"/>
        <v>0.10860556006194233</v>
      </c>
      <c r="X826" s="29">
        <f t="shared" si="57"/>
        <v>0.4709858530639382</v>
      </c>
      <c r="Y826" s="29">
        <f t="shared" si="58"/>
        <v>0.22613176705269575</v>
      </c>
      <c r="Z826" s="6">
        <v>23718.3</v>
      </c>
      <c r="AA826" s="6">
        <v>7961.8</v>
      </c>
      <c r="AB826" s="6">
        <v>6780.5</v>
      </c>
      <c r="AC826" s="6">
        <v>736.4</v>
      </c>
      <c r="AD826" s="6">
        <v>2707.3</v>
      </c>
      <c r="AE826" s="6">
        <v>1275.1</v>
      </c>
      <c r="AF826" s="6">
        <v>9023.5</v>
      </c>
      <c r="AG826" s="6">
        <v>2040.5</v>
      </c>
      <c r="AH826" s="6">
        <v>2132</v>
      </c>
      <c r="AI826" s="6">
        <f t="shared" si="59"/>
        <v>2971.86679174484</v>
      </c>
      <c r="AJ826" s="6">
        <f t="shared" si="60"/>
        <v>705.1500938086303</v>
      </c>
      <c r="AK826" s="6">
        <f t="shared" si="61"/>
        <v>373.5834896810507</v>
      </c>
      <c r="AL826" s="6">
        <f t="shared" si="62"/>
        <v>1037.8986866791745</v>
      </c>
      <c r="AM826" s="6">
        <v>6848.91365103074</v>
      </c>
      <c r="AN826" s="6">
        <v>5346.84463852297</v>
      </c>
      <c r="AO826" s="6">
        <v>8784.3058212546</v>
      </c>
      <c r="AP826" s="2" t="s">
        <v>14</v>
      </c>
      <c r="AQ826" s="2" t="s">
        <v>14</v>
      </c>
      <c r="AR826" s="2" t="s">
        <v>14</v>
      </c>
      <c r="AS826" s="2">
        <v>2012</v>
      </c>
      <c r="AT826" s="2">
        <v>2015</v>
      </c>
    </row>
    <row r="827" spans="1:46" ht="12.75">
      <c r="A827" s="2">
        <v>13435</v>
      </c>
      <c r="B827" s="2"/>
      <c r="C827" s="48" t="s">
        <v>815</v>
      </c>
      <c r="D827" s="4" t="s">
        <v>265</v>
      </c>
      <c r="E827" s="5" t="s">
        <v>361</v>
      </c>
      <c r="F827" s="2" t="s">
        <v>793</v>
      </c>
      <c r="G827" s="2">
        <v>80</v>
      </c>
      <c r="H827" s="2">
        <v>84</v>
      </c>
      <c r="I827" s="2">
        <v>81</v>
      </c>
      <c r="J827" s="2">
        <v>85</v>
      </c>
      <c r="K827" s="2">
        <v>81</v>
      </c>
      <c r="L827" s="2">
        <v>85</v>
      </c>
      <c r="M827" s="46">
        <v>-118.041583</v>
      </c>
      <c r="N827" s="46">
        <v>33.588467</v>
      </c>
      <c r="O827" s="2">
        <v>-50</v>
      </c>
      <c r="P827" s="2" t="s">
        <v>263</v>
      </c>
      <c r="Q827" s="2" t="s">
        <v>375</v>
      </c>
      <c r="R827" s="5">
        <v>2270</v>
      </c>
      <c r="S827" s="2" t="str">
        <f t="shared" si="63"/>
        <v>OC50-VC6-S1-80-84 cm-2270</v>
      </c>
      <c r="T827" s="31" t="s">
        <v>386</v>
      </c>
      <c r="U827" s="2" t="s">
        <v>13</v>
      </c>
      <c r="V827" s="14">
        <f t="shared" si="55"/>
        <v>0.32342415540435776</v>
      </c>
      <c r="W827" s="29">
        <f t="shared" si="56"/>
        <v>0.1000453823462673</v>
      </c>
      <c r="X827" s="29">
        <f t="shared" si="57"/>
        <v>0.45537828100874933</v>
      </c>
      <c r="Y827" s="29">
        <f t="shared" si="58"/>
        <v>0.20860555722053345</v>
      </c>
      <c r="Z827" s="6">
        <v>32246.2</v>
      </c>
      <c r="AA827" s="6">
        <v>10429.2</v>
      </c>
      <c r="AB827" s="6">
        <v>8814</v>
      </c>
      <c r="AC827" s="6">
        <v>881.8</v>
      </c>
      <c r="AD827" s="6">
        <v>3886</v>
      </c>
      <c r="AE827" s="6">
        <v>1769.6</v>
      </c>
      <c r="AF827" s="6">
        <v>11678.5</v>
      </c>
      <c r="AG827" s="6">
        <v>2436.2</v>
      </c>
      <c r="AH827" s="6">
        <v>2243.8</v>
      </c>
      <c r="AI827" s="6">
        <f t="shared" si="59"/>
        <v>3803.8506105713523</v>
      </c>
      <c r="AJ827" s="6">
        <f t="shared" si="60"/>
        <v>864.2303235582492</v>
      </c>
      <c r="AK827" s="6">
        <f t="shared" si="61"/>
        <v>504.10910063285496</v>
      </c>
      <c r="AL827" s="6">
        <f t="shared" si="62"/>
        <v>1258.1067831357518</v>
      </c>
      <c r="AM827" s="6">
        <v>6010.4574137555</v>
      </c>
      <c r="AN827" s="6">
        <v>4745.62902499094</v>
      </c>
      <c r="AO827" s="6">
        <v>7662.37422608185</v>
      </c>
      <c r="AP827" s="2" t="s">
        <v>14</v>
      </c>
      <c r="AQ827" s="2" t="s">
        <v>14</v>
      </c>
      <c r="AR827" s="2" t="s">
        <v>14</v>
      </c>
      <c r="AS827" s="2">
        <v>2012</v>
      </c>
      <c r="AT827" s="2">
        <v>2015</v>
      </c>
    </row>
    <row r="828" spans="1:46" ht="12.75">
      <c r="A828" s="2">
        <v>13436</v>
      </c>
      <c r="B828" s="2"/>
      <c r="C828" s="48" t="s">
        <v>815</v>
      </c>
      <c r="D828" s="4" t="s">
        <v>265</v>
      </c>
      <c r="E828" s="5" t="s">
        <v>361</v>
      </c>
      <c r="F828" s="2" t="s">
        <v>793</v>
      </c>
      <c r="G828" s="2">
        <v>80</v>
      </c>
      <c r="H828" s="2">
        <v>84</v>
      </c>
      <c r="I828" s="2">
        <v>81</v>
      </c>
      <c r="J828" s="2">
        <v>85</v>
      </c>
      <c r="K828" s="2">
        <v>81</v>
      </c>
      <c r="L828" s="2">
        <v>85</v>
      </c>
      <c r="M828" s="46">
        <v>-118.041583</v>
      </c>
      <c r="N828" s="46">
        <v>33.588467</v>
      </c>
      <c r="O828" s="2">
        <v>-50</v>
      </c>
      <c r="P828" s="2" t="s">
        <v>263</v>
      </c>
      <c r="Q828" s="2" t="s">
        <v>375</v>
      </c>
      <c r="R828" s="5">
        <v>2271</v>
      </c>
      <c r="S828" s="2" t="str">
        <f t="shared" si="63"/>
        <v>OC50-VC6-S1-80-84 cm-2271</v>
      </c>
      <c r="T828" s="31" t="s">
        <v>386</v>
      </c>
      <c r="U828" s="2" t="s">
        <v>13</v>
      </c>
      <c r="V828" s="14">
        <f t="shared" si="55"/>
        <v>0.34291010194624655</v>
      </c>
      <c r="W828" s="29">
        <f t="shared" si="56"/>
        <v>0.10683229813664596</v>
      </c>
      <c r="X828" s="29">
        <f t="shared" si="57"/>
        <v>0.5114812654905962</v>
      </c>
      <c r="Y828" s="29">
        <f t="shared" si="58"/>
        <v>0.225465860224452</v>
      </c>
      <c r="Z828" s="6">
        <v>23953.8</v>
      </c>
      <c r="AA828" s="6">
        <v>8214</v>
      </c>
      <c r="AB828" s="6">
        <v>6520.5</v>
      </c>
      <c r="AC828" s="6">
        <v>696.6</v>
      </c>
      <c r="AD828" s="6">
        <v>2743.6</v>
      </c>
      <c r="AE828" s="6">
        <v>1403.3</v>
      </c>
      <c r="AF828" s="6">
        <v>8580.9</v>
      </c>
      <c r="AG828" s="6">
        <v>1934.7</v>
      </c>
      <c r="AH828" s="6">
        <v>2160.7</v>
      </c>
      <c r="AI828" s="6">
        <f t="shared" si="59"/>
        <v>2977.5350580830286</v>
      </c>
      <c r="AJ828" s="6">
        <f t="shared" si="60"/>
        <v>668.0335076595549</v>
      </c>
      <c r="AK828" s="6">
        <f t="shared" si="61"/>
        <v>383.84782709307166</v>
      </c>
      <c r="AL828" s="6">
        <f t="shared" si="62"/>
        <v>973.3512287684548</v>
      </c>
      <c r="AM828" s="6">
        <v>7334.41327668314</v>
      </c>
      <c r="AN828" s="6">
        <v>5694.56946596038</v>
      </c>
      <c r="AO828" s="6">
        <v>9412.58157536504</v>
      </c>
      <c r="AP828" s="2" t="s">
        <v>14</v>
      </c>
      <c r="AQ828" s="2" t="s">
        <v>14</v>
      </c>
      <c r="AR828" s="2" t="s">
        <v>14</v>
      </c>
      <c r="AS828" s="2">
        <v>2012</v>
      </c>
      <c r="AT828" s="2">
        <v>2015</v>
      </c>
    </row>
    <row r="829" spans="1:46" ht="12.75">
      <c r="A829" s="2">
        <v>13437</v>
      </c>
      <c r="B829" s="2"/>
      <c r="C829" s="48" t="s">
        <v>815</v>
      </c>
      <c r="D829" s="4" t="s">
        <v>265</v>
      </c>
      <c r="E829" s="5" t="s">
        <v>361</v>
      </c>
      <c r="F829" s="2" t="s">
        <v>793</v>
      </c>
      <c r="G829" s="2">
        <v>80</v>
      </c>
      <c r="H829" s="2">
        <v>84</v>
      </c>
      <c r="I829" s="2">
        <v>81</v>
      </c>
      <c r="J829" s="2">
        <v>85</v>
      </c>
      <c r="K829" s="2">
        <v>81</v>
      </c>
      <c r="L829" s="2">
        <v>85</v>
      </c>
      <c r="M829" s="46">
        <v>-118.041583</v>
      </c>
      <c r="N829" s="46">
        <v>33.588467</v>
      </c>
      <c r="O829" s="2">
        <v>-50</v>
      </c>
      <c r="P829" s="2" t="s">
        <v>263</v>
      </c>
      <c r="Q829" s="2" t="s">
        <v>375</v>
      </c>
      <c r="R829" s="5">
        <v>2272</v>
      </c>
      <c r="S829" s="2" t="str">
        <f t="shared" si="63"/>
        <v>OC50-VC6-S1-80-84 cm-2272</v>
      </c>
      <c r="T829" s="31" t="s">
        <v>386</v>
      </c>
      <c r="U829" s="2" t="s">
        <v>13</v>
      </c>
      <c r="V829" s="14">
        <f t="shared" si="55"/>
        <v>0.34986686482135115</v>
      </c>
      <c r="W829" s="29">
        <f t="shared" si="56"/>
        <v>0.12095716562758509</v>
      </c>
      <c r="X829" s="29">
        <f t="shared" si="57"/>
        <v>0.47850007239032866</v>
      </c>
      <c r="Y829" s="29">
        <f t="shared" si="58"/>
        <v>0.2602419998771574</v>
      </c>
      <c r="Z829" s="6">
        <v>17763.9</v>
      </c>
      <c r="AA829" s="6">
        <v>6215</v>
      </c>
      <c r="AB829" s="6">
        <v>4956.3</v>
      </c>
      <c r="AC829" s="6">
        <v>599.5</v>
      </c>
      <c r="AD829" s="6">
        <v>2072.1</v>
      </c>
      <c r="AE829" s="6">
        <v>991.5</v>
      </c>
      <c r="AF829" s="6">
        <v>6512.4</v>
      </c>
      <c r="AG829" s="6">
        <v>1694.8</v>
      </c>
      <c r="AH829" s="6">
        <v>2203.9</v>
      </c>
      <c r="AI829" s="6">
        <f t="shared" si="59"/>
        <v>2176.042470166523</v>
      </c>
      <c r="AJ829" s="6">
        <f t="shared" si="60"/>
        <v>504.1789554879985</v>
      </c>
      <c r="AK829" s="6">
        <f t="shared" si="61"/>
        <v>278.01624393121284</v>
      </c>
      <c r="AL829" s="6">
        <f t="shared" si="62"/>
        <v>744.7887835201233</v>
      </c>
      <c r="AM829" s="6">
        <v>7851.00965267338</v>
      </c>
      <c r="AN829" s="6">
        <v>6087.61827133809</v>
      </c>
      <c r="AO829" s="6">
        <v>10066.7414588798</v>
      </c>
      <c r="AP829" s="2" t="s">
        <v>14</v>
      </c>
      <c r="AQ829" s="2" t="s">
        <v>14</v>
      </c>
      <c r="AR829" s="2" t="s">
        <v>14</v>
      </c>
      <c r="AS829" s="2">
        <v>2012</v>
      </c>
      <c r="AT829" s="2">
        <v>2015</v>
      </c>
    </row>
    <row r="830" spans="1:46" ht="12.75">
      <c r="A830" s="2">
        <v>13438</v>
      </c>
      <c r="B830" s="2"/>
      <c r="C830" s="48" t="s">
        <v>815</v>
      </c>
      <c r="D830" s="4" t="s">
        <v>265</v>
      </c>
      <c r="E830" s="5" t="s">
        <v>361</v>
      </c>
      <c r="F830" s="2" t="s">
        <v>793</v>
      </c>
      <c r="G830" s="2">
        <v>80</v>
      </c>
      <c r="H830" s="2">
        <v>84</v>
      </c>
      <c r="I830" s="2">
        <v>81</v>
      </c>
      <c r="J830" s="2">
        <v>85</v>
      </c>
      <c r="K830" s="2">
        <v>81</v>
      </c>
      <c r="L830" s="2">
        <v>85</v>
      </c>
      <c r="M830" s="46">
        <v>-118.041583</v>
      </c>
      <c r="N830" s="46">
        <v>33.588467</v>
      </c>
      <c r="O830" s="2">
        <v>-50</v>
      </c>
      <c r="P830" s="2" t="s">
        <v>263</v>
      </c>
      <c r="Q830" s="2" t="s">
        <v>375</v>
      </c>
      <c r="R830" s="5">
        <v>2273</v>
      </c>
      <c r="S830" s="2" t="str">
        <f t="shared" si="63"/>
        <v>OC50-VC6-S1-80-84 cm-2273</v>
      </c>
      <c r="T830" s="31" t="s">
        <v>386</v>
      </c>
      <c r="U830" s="2" t="s">
        <v>13</v>
      </c>
      <c r="V830" s="14">
        <f t="shared" si="55"/>
        <v>0.34199633479328373</v>
      </c>
      <c r="W830" s="29">
        <f t="shared" si="56"/>
        <v>0.11098038212650586</v>
      </c>
      <c r="X830" s="29">
        <f t="shared" si="57"/>
        <v>0.477101678905512</v>
      </c>
      <c r="Y830" s="29">
        <f t="shared" si="58"/>
        <v>0.233239463510095</v>
      </c>
      <c r="Z830" s="6">
        <v>28265.8</v>
      </c>
      <c r="AA830" s="6">
        <v>9666.8</v>
      </c>
      <c r="AB830" s="6">
        <v>7819.4</v>
      </c>
      <c r="AC830" s="6">
        <v>867.8</v>
      </c>
      <c r="AD830" s="6">
        <v>3281.9</v>
      </c>
      <c r="AE830" s="6">
        <v>1565.8</v>
      </c>
      <c r="AF830" s="6">
        <v>10475.5</v>
      </c>
      <c r="AG830" s="6">
        <v>2443.3</v>
      </c>
      <c r="AH830" s="6">
        <v>2148.6</v>
      </c>
      <c r="AI830" s="6">
        <f t="shared" si="59"/>
        <v>3530.913152750628</v>
      </c>
      <c r="AJ830" s="6">
        <f t="shared" si="60"/>
        <v>808.6381830028856</v>
      </c>
      <c r="AK830" s="6">
        <f t="shared" si="61"/>
        <v>451.2426696453504</v>
      </c>
      <c r="AL830" s="6">
        <f t="shared" si="62"/>
        <v>1202.5318812249839</v>
      </c>
      <c r="AM830" s="6">
        <v>7263.70165371518</v>
      </c>
      <c r="AN830" s="6">
        <v>5639.46101915113</v>
      </c>
      <c r="AO830" s="6">
        <v>9324.98302217804</v>
      </c>
      <c r="AP830" s="2" t="s">
        <v>14</v>
      </c>
      <c r="AQ830" s="2" t="s">
        <v>14</v>
      </c>
      <c r="AR830" s="2" t="s">
        <v>14</v>
      </c>
      <c r="AS830" s="2">
        <v>2012</v>
      </c>
      <c r="AT830" s="2">
        <v>2015</v>
      </c>
    </row>
    <row r="831" spans="1:46" ht="12.75">
      <c r="A831" s="2">
        <v>13439</v>
      </c>
      <c r="B831" s="2"/>
      <c r="C831" s="48" t="s">
        <v>815</v>
      </c>
      <c r="D831" s="4" t="s">
        <v>265</v>
      </c>
      <c r="E831" s="5" t="s">
        <v>361</v>
      </c>
      <c r="F831" s="2" t="s">
        <v>793</v>
      </c>
      <c r="G831" s="2">
        <v>80</v>
      </c>
      <c r="H831" s="2">
        <v>84</v>
      </c>
      <c r="I831" s="2">
        <v>81</v>
      </c>
      <c r="J831" s="2">
        <v>85</v>
      </c>
      <c r="K831" s="2">
        <v>81</v>
      </c>
      <c r="L831" s="2">
        <v>85</v>
      </c>
      <c r="M831" s="46">
        <v>-118.041583</v>
      </c>
      <c r="N831" s="46">
        <v>33.588467</v>
      </c>
      <c r="O831" s="2">
        <v>-50</v>
      </c>
      <c r="P831" s="2" t="s">
        <v>263</v>
      </c>
      <c r="Q831" s="2" t="s">
        <v>375</v>
      </c>
      <c r="R831" s="5">
        <v>2274</v>
      </c>
      <c r="S831" s="2" t="str">
        <f t="shared" si="63"/>
        <v>OC50-VC6-S1-80-84 cm-2274</v>
      </c>
      <c r="T831" s="31" t="s">
        <v>386</v>
      </c>
      <c r="U831" s="2" t="s">
        <v>13</v>
      </c>
      <c r="V831" s="14">
        <f t="shared" si="55"/>
        <v>0.3161224150675277</v>
      </c>
      <c r="W831" s="29">
        <f t="shared" si="56"/>
        <v>0.10111483589303812</v>
      </c>
      <c r="X831" s="29">
        <f t="shared" si="57"/>
        <v>0.4683599419448476</v>
      </c>
      <c r="Y831" s="29">
        <f t="shared" si="58"/>
        <v>0.18642015054653607</v>
      </c>
      <c r="Z831" s="6">
        <v>17452.1</v>
      </c>
      <c r="AA831" s="6">
        <v>5517</v>
      </c>
      <c r="AB831" s="6">
        <v>5130.8</v>
      </c>
      <c r="AC831" s="6">
        <v>518.8</v>
      </c>
      <c r="AD831" s="6">
        <v>2067</v>
      </c>
      <c r="AE831" s="6">
        <v>968.1</v>
      </c>
      <c r="AF831" s="6">
        <v>6522.9</v>
      </c>
      <c r="AG831" s="6">
        <v>1216</v>
      </c>
      <c r="AH831" s="6">
        <v>2068.6</v>
      </c>
      <c r="AI831" s="6">
        <f t="shared" si="59"/>
        <v>2220.73866383061</v>
      </c>
      <c r="AJ831" s="6">
        <f t="shared" si="60"/>
        <v>546.224499661607</v>
      </c>
      <c r="AK831" s="6">
        <f t="shared" si="61"/>
        <v>293.4448419220729</v>
      </c>
      <c r="AL831" s="6">
        <f t="shared" si="62"/>
        <v>748.2258532340713</v>
      </c>
      <c r="AM831" s="6">
        <v>5580.8015161424</v>
      </c>
      <c r="AN831" s="6">
        <v>4426.25981202929</v>
      </c>
      <c r="AO831" s="6">
        <v>7072.89169331647</v>
      </c>
      <c r="AP831" s="2" t="s">
        <v>14</v>
      </c>
      <c r="AQ831" s="2" t="s">
        <v>14</v>
      </c>
      <c r="AR831" s="2" t="s">
        <v>14</v>
      </c>
      <c r="AS831" s="2">
        <v>2012</v>
      </c>
      <c r="AT831" s="2">
        <v>2015</v>
      </c>
    </row>
    <row r="832" spans="1:46" ht="12.75">
      <c r="A832" s="2">
        <v>13440</v>
      </c>
      <c r="B832" s="2"/>
      <c r="C832" s="48" t="s">
        <v>815</v>
      </c>
      <c r="D832" s="4" t="s">
        <v>265</v>
      </c>
      <c r="E832" s="5" t="s">
        <v>361</v>
      </c>
      <c r="F832" s="2" t="s">
        <v>793</v>
      </c>
      <c r="G832" s="2">
        <v>80</v>
      </c>
      <c r="H832" s="2">
        <v>84</v>
      </c>
      <c r="I832" s="2">
        <v>81</v>
      </c>
      <c r="J832" s="2">
        <v>85</v>
      </c>
      <c r="K832" s="2">
        <v>81</v>
      </c>
      <c r="L832" s="2">
        <v>85</v>
      </c>
      <c r="M832" s="46">
        <v>-118.041583</v>
      </c>
      <c r="N832" s="46">
        <v>33.588467</v>
      </c>
      <c r="O832" s="2">
        <v>-50</v>
      </c>
      <c r="P832" s="2" t="s">
        <v>263</v>
      </c>
      <c r="Q832" s="2" t="s">
        <v>375</v>
      </c>
      <c r="R832" s="5">
        <v>2275</v>
      </c>
      <c r="S832" s="2" t="str">
        <f t="shared" si="63"/>
        <v>OC50-VC6-S1-80-84 cm-2275</v>
      </c>
      <c r="T832" s="31" t="s">
        <v>386</v>
      </c>
      <c r="U832" s="2" t="s">
        <v>13</v>
      </c>
      <c r="V832" s="14">
        <f t="shared" si="55"/>
        <v>0.30473595492645533</v>
      </c>
      <c r="W832" s="29">
        <f t="shared" si="56"/>
        <v>0.08731367391204024</v>
      </c>
      <c r="X832" s="29">
        <f t="shared" si="57"/>
        <v>0.46984672083089035</v>
      </c>
      <c r="Y832" s="29">
        <f t="shared" si="58"/>
        <v>0.15988271391102093</v>
      </c>
      <c r="Z832" s="6">
        <v>21653.5</v>
      </c>
      <c r="AA832" s="6">
        <v>6598.6</v>
      </c>
      <c r="AB832" s="6">
        <v>6500.7</v>
      </c>
      <c r="AC832" s="6">
        <v>567.6</v>
      </c>
      <c r="AD832" s="6">
        <v>2387.8</v>
      </c>
      <c r="AE832" s="6">
        <v>1121.9</v>
      </c>
      <c r="AF832" s="6">
        <v>8082.8</v>
      </c>
      <c r="AG832" s="6">
        <v>1292.3</v>
      </c>
      <c r="AH832" s="6">
        <v>2090.8</v>
      </c>
      <c r="AI832" s="6">
        <f t="shared" si="59"/>
        <v>2702.515783432179</v>
      </c>
      <c r="AJ832" s="6">
        <f t="shared" si="60"/>
        <v>676.1335374019513</v>
      </c>
      <c r="AK832" s="6">
        <f t="shared" si="61"/>
        <v>335.72795102353166</v>
      </c>
      <c r="AL832" s="6">
        <f t="shared" si="62"/>
        <v>896.795484981825</v>
      </c>
      <c r="AM832" s="6">
        <v>4961.3023500789</v>
      </c>
      <c r="AN832" s="6">
        <v>3956.29686744878</v>
      </c>
      <c r="AO832" s="6">
        <v>6263.01263345828</v>
      </c>
      <c r="AP832" s="2" t="s">
        <v>14</v>
      </c>
      <c r="AQ832" s="2" t="s">
        <v>14</v>
      </c>
      <c r="AR832" s="2" t="s">
        <v>14</v>
      </c>
      <c r="AS832" s="2">
        <v>2012</v>
      </c>
      <c r="AT832" s="2">
        <v>2015</v>
      </c>
    </row>
    <row r="833" spans="1:46" ht="12.75">
      <c r="A833" s="2">
        <v>13441</v>
      </c>
      <c r="B833" s="2"/>
      <c r="C833" s="48" t="s">
        <v>815</v>
      </c>
      <c r="D833" s="4" t="s">
        <v>265</v>
      </c>
      <c r="E833" s="5" t="s">
        <v>361</v>
      </c>
      <c r="F833" s="2" t="s">
        <v>793</v>
      </c>
      <c r="G833" s="2">
        <v>80</v>
      </c>
      <c r="H833" s="2">
        <v>84</v>
      </c>
      <c r="I833" s="2">
        <v>81</v>
      </c>
      <c r="J833" s="2">
        <v>85</v>
      </c>
      <c r="K833" s="2">
        <v>81</v>
      </c>
      <c r="L833" s="2">
        <v>85</v>
      </c>
      <c r="M833" s="46">
        <v>-118.041583</v>
      </c>
      <c r="N833" s="46">
        <v>33.588467</v>
      </c>
      <c r="O833" s="2">
        <v>-50</v>
      </c>
      <c r="P833" s="2" t="s">
        <v>263</v>
      </c>
      <c r="Q833" s="2" t="s">
        <v>375</v>
      </c>
      <c r="R833" s="5">
        <v>2276</v>
      </c>
      <c r="S833" s="2" t="str">
        <f t="shared" si="63"/>
        <v>OC50-VC6-S1-80-84 cm-2276</v>
      </c>
      <c r="T833" s="31" t="s">
        <v>386</v>
      </c>
      <c r="U833" s="2" t="s">
        <v>13</v>
      </c>
      <c r="V833" s="14">
        <f t="shared" si="55"/>
        <v>0.32421304108238724</v>
      </c>
      <c r="W833" s="29">
        <f t="shared" si="56"/>
        <v>0.08760525556238785</v>
      </c>
      <c r="X833" s="29">
        <f t="shared" si="57"/>
        <v>0.42932600234756285</v>
      </c>
      <c r="Y833" s="29">
        <f t="shared" si="58"/>
        <v>0.18351159356666802</v>
      </c>
      <c r="Z833" s="6">
        <v>29216.9</v>
      </c>
      <c r="AA833" s="6">
        <v>9472.5</v>
      </c>
      <c r="AB833" s="6">
        <v>7968.7</v>
      </c>
      <c r="AC833" s="6">
        <v>698.1</v>
      </c>
      <c r="AD833" s="6">
        <v>3237.4</v>
      </c>
      <c r="AE833" s="6">
        <v>1389.9</v>
      </c>
      <c r="AF833" s="6">
        <v>10022.8</v>
      </c>
      <c r="AG833" s="6">
        <v>1839.3</v>
      </c>
      <c r="AH833" s="6">
        <v>2033.5</v>
      </c>
      <c r="AI833" s="6">
        <f t="shared" si="59"/>
        <v>3805.202852225228</v>
      </c>
      <c r="AJ833" s="6">
        <f t="shared" si="60"/>
        <v>852.4022621096631</v>
      </c>
      <c r="AK833" s="6">
        <f t="shared" si="61"/>
        <v>455.106958446029</v>
      </c>
      <c r="AL833" s="6">
        <f t="shared" si="62"/>
        <v>1166.6683058765675</v>
      </c>
      <c r="AM833" s="6">
        <v>6073.1523753047</v>
      </c>
      <c r="AN833" s="6">
        <v>4795.10117355926</v>
      </c>
      <c r="AO833" s="6">
        <v>7744.6860856959</v>
      </c>
      <c r="AP833" s="2" t="s">
        <v>14</v>
      </c>
      <c r="AQ833" s="2" t="s">
        <v>14</v>
      </c>
      <c r="AR833" s="2" t="s">
        <v>14</v>
      </c>
      <c r="AS833" s="2">
        <v>2012</v>
      </c>
      <c r="AT833" s="2">
        <v>2015</v>
      </c>
    </row>
    <row r="834" spans="1:46" ht="12.75">
      <c r="A834" s="2">
        <v>13442</v>
      </c>
      <c r="B834" s="2"/>
      <c r="C834" s="48" t="s">
        <v>815</v>
      </c>
      <c r="D834" s="4" t="s">
        <v>265</v>
      </c>
      <c r="E834" s="5" t="s">
        <v>361</v>
      </c>
      <c r="F834" s="2" t="s">
        <v>793</v>
      </c>
      <c r="G834" s="2">
        <v>80</v>
      </c>
      <c r="H834" s="2">
        <v>84</v>
      </c>
      <c r="I834" s="2">
        <v>81</v>
      </c>
      <c r="J834" s="2">
        <v>85</v>
      </c>
      <c r="K834" s="2">
        <v>81</v>
      </c>
      <c r="L834" s="2">
        <v>85</v>
      </c>
      <c r="M834" s="46">
        <v>-118.041583</v>
      </c>
      <c r="N834" s="46">
        <v>33.588467</v>
      </c>
      <c r="O834" s="2">
        <v>-50</v>
      </c>
      <c r="P834" s="2" t="s">
        <v>263</v>
      </c>
      <c r="Q834" s="2" t="s">
        <v>375</v>
      </c>
      <c r="R834" s="5">
        <v>2277</v>
      </c>
      <c r="S834" s="2" t="str">
        <f t="shared" si="63"/>
        <v>OC50-VC6-S1-80-84 cm-2277</v>
      </c>
      <c r="T834" s="31" t="s">
        <v>386</v>
      </c>
      <c r="U834" s="2" t="s">
        <v>13</v>
      </c>
      <c r="V834" s="14">
        <f t="shared" si="55"/>
        <v>0.33722494698962036</v>
      </c>
      <c r="W834" s="29">
        <f t="shared" si="56"/>
        <v>0.08617019967766144</v>
      </c>
      <c r="X834" s="29">
        <f t="shared" si="57"/>
        <v>0.42691277165823166</v>
      </c>
      <c r="Y834" s="29">
        <f t="shared" si="58"/>
        <v>0.1761151537473745</v>
      </c>
      <c r="Z834" s="6">
        <v>27871.9</v>
      </c>
      <c r="AA834" s="6">
        <v>9399.1</v>
      </c>
      <c r="AB834" s="6">
        <v>8128.1</v>
      </c>
      <c r="AC834" s="6">
        <v>700.4</v>
      </c>
      <c r="AD834" s="6">
        <v>2687.2</v>
      </c>
      <c r="AE834" s="6">
        <v>1147.2</v>
      </c>
      <c r="AF834" s="6">
        <v>10045.7</v>
      </c>
      <c r="AG834" s="6">
        <v>1769.2</v>
      </c>
      <c r="AH834" s="6">
        <v>2171.4</v>
      </c>
      <c r="AI834" s="6">
        <f t="shared" si="59"/>
        <v>3432.900432900433</v>
      </c>
      <c r="AJ834" s="6">
        <f t="shared" si="60"/>
        <v>813.1620152896747</v>
      </c>
      <c r="AK834" s="6">
        <f t="shared" si="61"/>
        <v>353.17306806668506</v>
      </c>
      <c r="AL834" s="6">
        <f t="shared" si="62"/>
        <v>1088.2287924841116</v>
      </c>
      <c r="AM834" s="6">
        <v>6915.2120059472</v>
      </c>
      <c r="AN834" s="6">
        <v>5392.35274662206</v>
      </c>
      <c r="AO834" s="6">
        <v>8874.69593975435</v>
      </c>
      <c r="AP834" s="2" t="s">
        <v>14</v>
      </c>
      <c r="AQ834" s="2" t="s">
        <v>14</v>
      </c>
      <c r="AR834" s="2" t="s">
        <v>14</v>
      </c>
      <c r="AS834" s="2">
        <v>2012</v>
      </c>
      <c r="AT834" s="2">
        <v>2015</v>
      </c>
    </row>
    <row r="835" spans="1:46" ht="12.75">
      <c r="A835" s="2">
        <v>13443</v>
      </c>
      <c r="B835" s="2"/>
      <c r="C835" s="48" t="s">
        <v>815</v>
      </c>
      <c r="D835" s="4" t="s">
        <v>265</v>
      </c>
      <c r="E835" s="5" t="s">
        <v>361</v>
      </c>
      <c r="F835" s="2" t="s">
        <v>793</v>
      </c>
      <c r="G835" s="2">
        <v>80</v>
      </c>
      <c r="H835" s="2">
        <v>84</v>
      </c>
      <c r="I835" s="2">
        <v>81</v>
      </c>
      <c r="J835" s="2">
        <v>85</v>
      </c>
      <c r="K835" s="2">
        <v>81</v>
      </c>
      <c r="L835" s="2">
        <v>85</v>
      </c>
      <c r="M835" s="46">
        <v>-118.041583</v>
      </c>
      <c r="N835" s="46">
        <v>33.588467</v>
      </c>
      <c r="O835" s="2">
        <v>-50</v>
      </c>
      <c r="P835" s="2" t="s">
        <v>263</v>
      </c>
      <c r="Q835" s="2" t="s">
        <v>375</v>
      </c>
      <c r="R835" s="5">
        <v>2278</v>
      </c>
      <c r="S835" s="2" t="str">
        <f t="shared" si="63"/>
        <v>OC50-VC6-S1-80-84 cm-2278</v>
      </c>
      <c r="T835" s="31" t="s">
        <v>386</v>
      </c>
      <c r="U835" s="2" t="s">
        <v>13</v>
      </c>
      <c r="V835" s="14">
        <f t="shared" si="55"/>
        <v>0.34258396099556987</v>
      </c>
      <c r="W835" s="14">
        <f t="shared" si="56"/>
        <v>0.11785140249909265</v>
      </c>
      <c r="X835" s="14">
        <f t="shared" si="57"/>
        <v>0.4515028527733663</v>
      </c>
      <c r="Y835" s="14">
        <f t="shared" si="58"/>
        <v>0.22653406265539536</v>
      </c>
      <c r="Z835" s="8">
        <v>12121.7</v>
      </c>
      <c r="AA835" s="8">
        <v>4152.7</v>
      </c>
      <c r="AB835" s="8">
        <v>3857.4</v>
      </c>
      <c r="AC835" s="8">
        <v>454.6</v>
      </c>
      <c r="AD835" s="8">
        <v>1700.1</v>
      </c>
      <c r="AE835" s="8">
        <v>767.6</v>
      </c>
      <c r="AF835" s="8">
        <v>5027.5</v>
      </c>
      <c r="AG835" s="8">
        <v>1138.9</v>
      </c>
      <c r="AH835" s="8">
        <v>2173.2</v>
      </c>
      <c r="AI835" s="8">
        <f t="shared" si="59"/>
        <v>1497.7360574268362</v>
      </c>
      <c r="AJ835" s="8">
        <f t="shared" si="60"/>
        <v>396.8341616050065</v>
      </c>
      <c r="AK835" s="8">
        <f t="shared" si="61"/>
        <v>227.10288974783728</v>
      </c>
      <c r="AL835" s="8">
        <f t="shared" si="62"/>
        <v>567.4949383397754</v>
      </c>
      <c r="AM835" s="6">
        <v>7334.41327668314</v>
      </c>
      <c r="AN835" s="6">
        <v>5694.56946596038</v>
      </c>
      <c r="AO835" s="6">
        <v>9412.58157536504</v>
      </c>
      <c r="AP835" s="2" t="s">
        <v>14</v>
      </c>
      <c r="AQ835" s="2" t="s">
        <v>14</v>
      </c>
      <c r="AR835" s="2" t="s">
        <v>14</v>
      </c>
      <c r="AS835" s="2">
        <v>2012</v>
      </c>
      <c r="AT835" s="2">
        <v>2015</v>
      </c>
    </row>
    <row r="836" spans="1:46" ht="12.75">
      <c r="A836" s="2">
        <v>13459</v>
      </c>
      <c r="B836" s="2"/>
      <c r="C836" s="48" t="s">
        <v>815</v>
      </c>
      <c r="D836" s="4" t="s">
        <v>265</v>
      </c>
      <c r="E836" s="5" t="s">
        <v>484</v>
      </c>
      <c r="F836" s="5" t="s">
        <v>794</v>
      </c>
      <c r="G836" s="2">
        <f>41+150</f>
        <v>191</v>
      </c>
      <c r="H836" s="2">
        <f>45+150</f>
        <v>195</v>
      </c>
      <c r="I836" s="2">
        <f>41+150</f>
        <v>191</v>
      </c>
      <c r="J836" s="2">
        <f>45+150</f>
        <v>195</v>
      </c>
      <c r="K836" s="2">
        <f>41+150</f>
        <v>191</v>
      </c>
      <c r="L836" s="2">
        <f>45+150</f>
        <v>195</v>
      </c>
      <c r="M836" s="46">
        <v>-118.041583</v>
      </c>
      <c r="N836" s="46">
        <v>33.588467</v>
      </c>
      <c r="O836" s="2">
        <v>-50</v>
      </c>
      <c r="P836" s="2" t="s">
        <v>263</v>
      </c>
      <c r="Q836" s="2" t="s">
        <v>375</v>
      </c>
      <c r="R836" s="5">
        <v>2294</v>
      </c>
      <c r="S836" s="2" t="str">
        <f t="shared" si="63"/>
        <v>OC50-VC6-S2-41-45 cm-2294</v>
      </c>
      <c r="T836" s="31" t="s">
        <v>386</v>
      </c>
      <c r="U836" s="2" t="s">
        <v>13</v>
      </c>
      <c r="V836" s="14">
        <f t="shared" si="55"/>
        <v>0.36347240254044005</v>
      </c>
      <c r="W836" s="29">
        <f t="shared" si="56"/>
        <v>0.09526588282035682</v>
      </c>
      <c r="X836" s="29">
        <f t="shared" si="57"/>
        <v>0.4780298166773664</v>
      </c>
      <c r="Y836" s="29">
        <f t="shared" si="58"/>
        <v>0.1968692557393719</v>
      </c>
      <c r="Z836" s="6">
        <v>28499</v>
      </c>
      <c r="AA836" s="6">
        <v>10358.6</v>
      </c>
      <c r="AB836" s="6">
        <v>8054.3</v>
      </c>
      <c r="AC836" s="6">
        <v>767.3</v>
      </c>
      <c r="AD836" s="6">
        <v>2803.8</v>
      </c>
      <c r="AE836" s="6">
        <v>1340.3</v>
      </c>
      <c r="AF836" s="6">
        <v>10227.6</v>
      </c>
      <c r="AG836" s="6">
        <v>2013.5</v>
      </c>
      <c r="AH836" s="6">
        <v>2332.4</v>
      </c>
      <c r="AI836" s="6">
        <f t="shared" si="59"/>
        <v>3331.984222260333</v>
      </c>
      <c r="AJ836" s="6">
        <f t="shared" si="60"/>
        <v>756.4397187446407</v>
      </c>
      <c r="AK836" s="6">
        <f t="shared" si="61"/>
        <v>355.3507117132567</v>
      </c>
      <c r="AL836" s="6">
        <f t="shared" si="62"/>
        <v>1049.6570056594067</v>
      </c>
      <c r="AM836" s="6">
        <v>8890.22578398439</v>
      </c>
      <c r="AN836" s="6">
        <v>6799.47469446423</v>
      </c>
      <c r="AO836" s="6">
        <v>11528.7673009455</v>
      </c>
      <c r="AP836" s="2" t="s">
        <v>14</v>
      </c>
      <c r="AQ836" s="2" t="s">
        <v>14</v>
      </c>
      <c r="AR836" s="2" t="s">
        <v>14</v>
      </c>
      <c r="AS836" s="2">
        <v>2012</v>
      </c>
      <c r="AT836" s="2">
        <v>2015</v>
      </c>
    </row>
    <row r="837" spans="1:46" ht="12.75">
      <c r="A837" s="2">
        <v>13461</v>
      </c>
      <c r="B837" s="2"/>
      <c r="C837" s="48" t="s">
        <v>815</v>
      </c>
      <c r="D837" s="4" t="s">
        <v>265</v>
      </c>
      <c r="E837" s="5" t="s">
        <v>484</v>
      </c>
      <c r="F837" s="5" t="s">
        <v>794</v>
      </c>
      <c r="G837" s="2">
        <f>41+150</f>
        <v>191</v>
      </c>
      <c r="H837" s="2">
        <f>45+150</f>
        <v>195</v>
      </c>
      <c r="I837" s="2">
        <f>41+150</f>
        <v>191</v>
      </c>
      <c r="J837" s="2">
        <f>45+150</f>
        <v>195</v>
      </c>
      <c r="K837" s="2">
        <f>41+150</f>
        <v>191</v>
      </c>
      <c r="L837" s="2">
        <f>45+150</f>
        <v>195</v>
      </c>
      <c r="M837" s="46">
        <v>-118.041583</v>
      </c>
      <c r="N837" s="46">
        <v>33.588467</v>
      </c>
      <c r="O837" s="2">
        <v>-50</v>
      </c>
      <c r="P837" s="2" t="s">
        <v>263</v>
      </c>
      <c r="Q837" s="2" t="s">
        <v>375</v>
      </c>
      <c r="R837" s="5">
        <v>2296</v>
      </c>
      <c r="S837" s="2" t="str">
        <f t="shared" si="63"/>
        <v>OC50-VC6-S2-41-45 cm-2296</v>
      </c>
      <c r="T837" s="31" t="s">
        <v>386</v>
      </c>
      <c r="U837" s="2" t="s">
        <v>13</v>
      </c>
      <c r="V837" s="14">
        <f t="shared" si="55"/>
        <v>0.38026173772261196</v>
      </c>
      <c r="W837" s="29">
        <f t="shared" si="56"/>
        <v>0.09652334855727619</v>
      </c>
      <c r="X837" s="29">
        <f t="shared" si="57"/>
        <v>0.4948977641888019</v>
      </c>
      <c r="Y837" s="29">
        <f t="shared" si="58"/>
        <v>0.201911227154047</v>
      </c>
      <c r="Z837" s="6">
        <v>28165.6</v>
      </c>
      <c r="AA837" s="6">
        <v>10710.3</v>
      </c>
      <c r="AB837" s="6">
        <v>7510.1</v>
      </c>
      <c r="AC837" s="6">
        <v>724.9</v>
      </c>
      <c r="AD837" s="6">
        <v>2616.5</v>
      </c>
      <c r="AE837" s="6">
        <v>1294.9</v>
      </c>
      <c r="AF837" s="6">
        <v>9575</v>
      </c>
      <c r="AG837" s="6">
        <v>1933.3</v>
      </c>
      <c r="AH837" s="6">
        <v>2314.6</v>
      </c>
      <c r="AI837" s="6">
        <f t="shared" si="59"/>
        <v>3359.1894927849303</v>
      </c>
      <c r="AJ837" s="6">
        <f t="shared" si="60"/>
        <v>711.5700336991273</v>
      </c>
      <c r="AK837" s="6">
        <f t="shared" si="61"/>
        <v>337.9763242028861</v>
      </c>
      <c r="AL837" s="6">
        <f t="shared" si="62"/>
        <v>994.4094011924307</v>
      </c>
      <c r="AM837" s="6">
        <v>10396.3408079782</v>
      </c>
      <c r="AN837" s="6">
        <v>7808.32123929565</v>
      </c>
      <c r="AO837" s="6">
        <v>13723.3531530363</v>
      </c>
      <c r="AP837" s="2" t="s">
        <v>14</v>
      </c>
      <c r="AQ837" s="2" t="s">
        <v>14</v>
      </c>
      <c r="AR837" s="2" t="s">
        <v>14</v>
      </c>
      <c r="AS837" s="2">
        <v>2012</v>
      </c>
      <c r="AT837" s="2">
        <v>2015</v>
      </c>
    </row>
    <row r="838" spans="1:46" ht="12.75">
      <c r="A838" s="2">
        <v>13464</v>
      </c>
      <c r="B838" s="2"/>
      <c r="C838" s="48" t="s">
        <v>815</v>
      </c>
      <c r="D838" s="4" t="s">
        <v>265</v>
      </c>
      <c r="E838" s="5" t="s">
        <v>486</v>
      </c>
      <c r="F838" s="5" t="s">
        <v>794</v>
      </c>
      <c r="G838" s="2">
        <f>45+150</f>
        <v>195</v>
      </c>
      <c r="H838" s="2">
        <f>49+150</f>
        <v>199</v>
      </c>
      <c r="I838" s="2">
        <f>45+150</f>
        <v>195</v>
      </c>
      <c r="J838" s="2">
        <f>49+150</f>
        <v>199</v>
      </c>
      <c r="K838" s="2">
        <f>45+150</f>
        <v>195</v>
      </c>
      <c r="L838" s="2">
        <f>49+150</f>
        <v>199</v>
      </c>
      <c r="M838" s="46">
        <v>-118.041583</v>
      </c>
      <c r="N838" s="46">
        <v>33.588467</v>
      </c>
      <c r="O838" s="2">
        <v>-50</v>
      </c>
      <c r="P838" s="2" t="s">
        <v>263</v>
      </c>
      <c r="Q838" s="2" t="s">
        <v>375</v>
      </c>
      <c r="R838" s="5">
        <v>2299</v>
      </c>
      <c r="S838" s="2" t="str">
        <f t="shared" si="63"/>
        <v>OC50-VC6-S2-45-49 cm-2299</v>
      </c>
      <c r="T838" s="31" t="s">
        <v>386</v>
      </c>
      <c r="U838" s="2" t="s">
        <v>13</v>
      </c>
      <c r="V838" s="14">
        <f t="shared" si="55"/>
        <v>0.3746181251325177</v>
      </c>
      <c r="W838" s="29">
        <f t="shared" si="56"/>
        <v>0.09589590240308567</v>
      </c>
      <c r="X838" s="28">
        <f t="shared" si="57"/>
        <v>0.45170444340673155</v>
      </c>
      <c r="Y838" s="28">
        <f t="shared" si="58"/>
        <v>0.20831516748142445</v>
      </c>
      <c r="Z838" s="37">
        <v>33486.1</v>
      </c>
      <c r="AA838" s="37">
        <v>12544.5</v>
      </c>
      <c r="AB838" s="37">
        <v>9229.8</v>
      </c>
      <c r="AC838" s="37">
        <v>885.1</v>
      </c>
      <c r="AD838" s="37">
        <v>2783.9</v>
      </c>
      <c r="AE838" s="37">
        <v>1257.5</v>
      </c>
      <c r="AF838" s="37">
        <v>10780.3</v>
      </c>
      <c r="AG838" s="37">
        <v>2245.7</v>
      </c>
      <c r="AH838" s="37">
        <v>2185</v>
      </c>
      <c r="AI838" s="37">
        <f t="shared" si="59"/>
        <v>4213.327231121281</v>
      </c>
      <c r="AJ838" s="37">
        <f t="shared" si="60"/>
        <v>925.8489702517162</v>
      </c>
      <c r="AK838" s="37">
        <f t="shared" si="61"/>
        <v>369.9221967963387</v>
      </c>
      <c r="AL838" s="37">
        <f t="shared" si="62"/>
        <v>1192.3112128146454</v>
      </c>
      <c r="AM838" s="6">
        <v>9940.01395824796</v>
      </c>
      <c r="AN838" s="6">
        <v>7501.91250950614</v>
      </c>
      <c r="AO838" s="6">
        <v>13047.8489818432</v>
      </c>
      <c r="AP838" s="2" t="s">
        <v>14</v>
      </c>
      <c r="AQ838" s="2" t="s">
        <v>14</v>
      </c>
      <c r="AR838" s="2" t="s">
        <v>14</v>
      </c>
      <c r="AS838" s="2">
        <v>2012</v>
      </c>
      <c r="AT838" s="2">
        <v>2015</v>
      </c>
    </row>
    <row r="839" spans="1:46" ht="12.75">
      <c r="A839" s="4">
        <v>10551</v>
      </c>
      <c r="B839" s="2"/>
      <c r="C839" s="48" t="s">
        <v>815</v>
      </c>
      <c r="D839" s="2" t="s">
        <v>262</v>
      </c>
      <c r="E839" s="2" t="s">
        <v>868</v>
      </c>
      <c r="F839" s="2" t="s">
        <v>793</v>
      </c>
      <c r="G839" s="2">
        <v>0</v>
      </c>
      <c r="H839" s="2">
        <v>2</v>
      </c>
      <c r="I839" s="2">
        <v>0</v>
      </c>
      <c r="J839" s="2">
        <v>2</v>
      </c>
      <c r="K839" s="2">
        <v>0</v>
      </c>
      <c r="L839" s="2">
        <v>4</v>
      </c>
      <c r="M839" s="46">
        <v>-118.300183</v>
      </c>
      <c r="N839" s="46">
        <v>33.68065</v>
      </c>
      <c r="O839" s="2">
        <v>-50</v>
      </c>
      <c r="P839" s="2" t="s">
        <v>263</v>
      </c>
      <c r="Q839" s="2" t="s">
        <v>374</v>
      </c>
      <c r="R839" s="2">
        <v>1105</v>
      </c>
      <c r="S839" s="2" t="str">
        <f t="shared" si="63"/>
        <v>PVL10-50-BC1-0-2 cm-1105</v>
      </c>
      <c r="T839" s="32" t="s">
        <v>386</v>
      </c>
      <c r="U839" s="2" t="s">
        <v>13</v>
      </c>
      <c r="V839" s="16">
        <v>0.285560649989886</v>
      </c>
      <c r="W839" s="26">
        <v>0.08581942584485883</v>
      </c>
      <c r="X839" s="26">
        <v>0.38724855606452896</v>
      </c>
      <c r="Y839" s="26">
        <v>0.1618754246042456</v>
      </c>
      <c r="Z839" s="23">
        <v>29662</v>
      </c>
      <c r="AA839" s="23">
        <v>8470.3</v>
      </c>
      <c r="AB839" s="23">
        <v>8886.1</v>
      </c>
      <c r="AC839" s="23">
        <v>762.6</v>
      </c>
      <c r="AD839" s="23">
        <v>4016.8</v>
      </c>
      <c r="AE839" s="23">
        <v>1555.5</v>
      </c>
      <c r="AF839" s="23">
        <v>10745.3</v>
      </c>
      <c r="AG839" s="23">
        <v>1739.4</v>
      </c>
      <c r="AH839" s="23">
        <v>2404.9</v>
      </c>
      <c r="AI839" s="2">
        <v>3171.217098424051</v>
      </c>
      <c r="AJ839" s="2">
        <v>802.4200590461141</v>
      </c>
      <c r="AK839" s="2">
        <v>463.41220009147986</v>
      </c>
      <c r="AL839" s="2">
        <v>1038.2718616158675</v>
      </c>
      <c r="AM839" s="6">
        <v>4001.71719496284</v>
      </c>
      <c r="AN839" s="6">
        <v>3217.36918426194</v>
      </c>
      <c r="AO839" s="6">
        <v>5082.53673305763</v>
      </c>
      <c r="AP839" s="2" t="s">
        <v>14</v>
      </c>
      <c r="AQ839" s="2" t="s">
        <v>14</v>
      </c>
      <c r="AR839" s="2" t="s">
        <v>14</v>
      </c>
      <c r="AS839" s="2">
        <v>2012</v>
      </c>
      <c r="AT839" s="2">
        <v>2014</v>
      </c>
    </row>
    <row r="840" spans="1:46" ht="12.75">
      <c r="A840" s="4">
        <v>10552</v>
      </c>
      <c r="B840" s="2"/>
      <c r="C840" s="48" t="s">
        <v>815</v>
      </c>
      <c r="D840" s="2" t="s">
        <v>262</v>
      </c>
      <c r="E840" s="2" t="s">
        <v>868</v>
      </c>
      <c r="F840" s="2" t="s">
        <v>793</v>
      </c>
      <c r="G840" s="2">
        <v>0</v>
      </c>
      <c r="H840" s="2">
        <v>2</v>
      </c>
      <c r="I840" s="2">
        <v>0</v>
      </c>
      <c r="J840" s="2">
        <v>2</v>
      </c>
      <c r="K840" s="2">
        <v>0</v>
      </c>
      <c r="L840" s="2">
        <v>4</v>
      </c>
      <c r="M840" s="46">
        <v>-118.300183</v>
      </c>
      <c r="N840" s="46">
        <v>33.68065</v>
      </c>
      <c r="O840" s="2">
        <v>-50</v>
      </c>
      <c r="P840" s="2" t="s">
        <v>263</v>
      </c>
      <c r="Q840" s="2" t="s">
        <v>374</v>
      </c>
      <c r="R840" s="2">
        <v>1106</v>
      </c>
      <c r="S840" s="2" t="str">
        <f t="shared" si="63"/>
        <v>PVL10-50-BC1-0-2 cm-1106</v>
      </c>
      <c r="T840" s="32" t="s">
        <v>386</v>
      </c>
      <c r="U840" s="2" t="s">
        <v>13</v>
      </c>
      <c r="V840" s="16">
        <v>0.23681458393142765</v>
      </c>
      <c r="W840" s="26">
        <v>0.050350779993191326</v>
      </c>
      <c r="X840" s="26">
        <v>0.09242195021317563</v>
      </c>
      <c r="Y840" s="26">
        <v>0.11575500019493937</v>
      </c>
      <c r="Z840" s="4">
        <v>29259.6</v>
      </c>
      <c r="AA840" s="4">
        <v>6929.1</v>
      </c>
      <c r="AB840" s="4">
        <v>14980.9</v>
      </c>
      <c r="AC840" s="4">
        <v>754.3</v>
      </c>
      <c r="AD840" s="4">
        <v>11633.6</v>
      </c>
      <c r="AE840" s="4">
        <v>1075.2</v>
      </c>
      <c r="AF840" s="4">
        <v>12824.5</v>
      </c>
      <c r="AG840" s="4">
        <v>1484.5</v>
      </c>
      <c r="AH840" s="4">
        <v>2341.6</v>
      </c>
      <c r="AI840" s="23">
        <v>3090.937820293816</v>
      </c>
      <c r="AJ840" s="23">
        <v>1343.96993508712</v>
      </c>
      <c r="AK840" s="23">
        <v>1085.4800136658696</v>
      </c>
      <c r="AL840" s="23">
        <v>1222.1557909121968</v>
      </c>
      <c r="AM840" s="6">
        <v>2125.81439818496</v>
      </c>
      <c r="AN840" s="6">
        <v>1686.6201983974</v>
      </c>
      <c r="AO840" s="6">
        <v>2753.11524237115</v>
      </c>
      <c r="AP840" s="2" t="s">
        <v>14</v>
      </c>
      <c r="AQ840" s="2" t="s">
        <v>14</v>
      </c>
      <c r="AR840" s="2" t="s">
        <v>14</v>
      </c>
      <c r="AS840" s="2">
        <v>2012</v>
      </c>
      <c r="AT840" s="2">
        <v>2014</v>
      </c>
    </row>
    <row r="841" spans="1:46" ht="12.75">
      <c r="A841" s="4">
        <v>10553</v>
      </c>
      <c r="B841" s="2"/>
      <c r="C841" s="48" t="s">
        <v>815</v>
      </c>
      <c r="D841" s="2" t="s">
        <v>262</v>
      </c>
      <c r="E841" s="2" t="s">
        <v>868</v>
      </c>
      <c r="F841" s="2" t="s">
        <v>793</v>
      </c>
      <c r="G841" s="2">
        <v>0</v>
      </c>
      <c r="H841" s="2">
        <v>2</v>
      </c>
      <c r="I841" s="2">
        <v>0</v>
      </c>
      <c r="J841" s="2">
        <v>2</v>
      </c>
      <c r="K841" s="2">
        <v>0</v>
      </c>
      <c r="L841" s="2">
        <v>4</v>
      </c>
      <c r="M841" s="46">
        <v>-118.300183</v>
      </c>
      <c r="N841" s="46">
        <v>33.68065</v>
      </c>
      <c r="O841" s="2">
        <v>-50</v>
      </c>
      <c r="P841" s="2" t="s">
        <v>263</v>
      </c>
      <c r="Q841" s="2" t="s">
        <v>374</v>
      </c>
      <c r="R841" s="2">
        <v>1107</v>
      </c>
      <c r="S841" s="2" t="str">
        <f t="shared" si="63"/>
        <v>PVL10-50-BC1-0-2 cm-1107</v>
      </c>
      <c r="T841" s="32" t="s">
        <v>386</v>
      </c>
      <c r="U841" s="2" t="s">
        <v>13</v>
      </c>
      <c r="V841" s="16">
        <v>0.24213601487478814</v>
      </c>
      <c r="W841" s="26">
        <v>0.05913212977697913</v>
      </c>
      <c r="X841" s="26">
        <v>0.2116724967780963</v>
      </c>
      <c r="Y841" s="26">
        <v>0.09253656949415373</v>
      </c>
      <c r="Z841" s="4">
        <v>33990.4</v>
      </c>
      <c r="AA841" s="4">
        <v>8230.3</v>
      </c>
      <c r="AB841" s="4">
        <v>13133.3</v>
      </c>
      <c r="AC841" s="4">
        <v>776.6</v>
      </c>
      <c r="AD841" s="4">
        <v>7604.2</v>
      </c>
      <c r="AE841" s="4">
        <v>1609.6</v>
      </c>
      <c r="AF841" s="4">
        <v>14445.1</v>
      </c>
      <c r="AG841" s="4">
        <v>1336.7</v>
      </c>
      <c r="AH841" s="4">
        <v>2424.9</v>
      </c>
      <c r="AI841" s="23">
        <v>3482.2631861107675</v>
      </c>
      <c r="AJ841" s="23">
        <v>1147.2555569301826</v>
      </c>
      <c r="AK841" s="23">
        <v>759.9323683450863</v>
      </c>
      <c r="AL841" s="23">
        <v>1301.6454286774713</v>
      </c>
      <c r="AM841" s="6">
        <v>2282.49969912667</v>
      </c>
      <c r="AN841" s="6">
        <v>1829.28428046597</v>
      </c>
      <c r="AO841" s="6">
        <v>2927.54472713233</v>
      </c>
      <c r="AP841" s="2" t="s">
        <v>14</v>
      </c>
      <c r="AQ841" s="2" t="s">
        <v>14</v>
      </c>
      <c r="AR841" s="2" t="s">
        <v>14</v>
      </c>
      <c r="AS841" s="2">
        <v>2012</v>
      </c>
      <c r="AT841" s="2">
        <v>2014</v>
      </c>
    </row>
    <row r="842" spans="1:46" ht="12.75">
      <c r="A842" s="4">
        <v>10547</v>
      </c>
      <c r="B842" s="2"/>
      <c r="C842" s="48" t="s">
        <v>815</v>
      </c>
      <c r="D842" s="2" t="s">
        <v>262</v>
      </c>
      <c r="E842" s="2" t="s">
        <v>869</v>
      </c>
      <c r="F842" s="2" t="s">
        <v>793</v>
      </c>
      <c r="G842" s="2">
        <v>2</v>
      </c>
      <c r="H842" s="2">
        <v>4</v>
      </c>
      <c r="I842" s="2">
        <v>2</v>
      </c>
      <c r="J842" s="2">
        <v>4</v>
      </c>
      <c r="K842" s="2">
        <v>0</v>
      </c>
      <c r="L842" s="2">
        <v>4</v>
      </c>
      <c r="M842" s="46">
        <v>-118.300183</v>
      </c>
      <c r="N842" s="46">
        <v>33.68065</v>
      </c>
      <c r="O842" s="2">
        <v>-50</v>
      </c>
      <c r="P842" s="2" t="s">
        <v>263</v>
      </c>
      <c r="Q842" s="2" t="s">
        <v>374</v>
      </c>
      <c r="R842" s="2">
        <v>1101</v>
      </c>
      <c r="S842" s="2" t="str">
        <f t="shared" si="63"/>
        <v>PVL10-50-BC1-2-4 cm-1101</v>
      </c>
      <c r="T842" s="32" t="s">
        <v>386</v>
      </c>
      <c r="U842" s="2" t="s">
        <v>13</v>
      </c>
      <c r="V842" s="16">
        <v>0.3787700768701956</v>
      </c>
      <c r="W842" s="26">
        <v>0.12043504901960785</v>
      </c>
      <c r="X842" s="26">
        <v>0.40346034214618975</v>
      </c>
      <c r="Y842" s="26">
        <v>0.24568637171565727</v>
      </c>
      <c r="Z842" s="4">
        <v>16001</v>
      </c>
      <c r="AA842" s="4">
        <v>6060.7</v>
      </c>
      <c r="AB842" s="4">
        <v>6528</v>
      </c>
      <c r="AC842" s="4">
        <v>786.2</v>
      </c>
      <c r="AD842" s="4">
        <v>2572</v>
      </c>
      <c r="AE842" s="4">
        <v>1037.7</v>
      </c>
      <c r="AF842" s="4">
        <v>8270.3</v>
      </c>
      <c r="AG842" s="4">
        <v>2031.9</v>
      </c>
      <c r="AH842" s="4">
        <v>2407.9</v>
      </c>
      <c r="AI842" s="23">
        <v>1832.443207774409</v>
      </c>
      <c r="AJ842" s="23">
        <v>607.5169234602765</v>
      </c>
      <c r="AK842" s="23">
        <v>299.82142115536357</v>
      </c>
      <c r="AL842" s="23">
        <v>855.6999875410106</v>
      </c>
      <c r="AM842" s="6">
        <v>10302.5848402791</v>
      </c>
      <c r="AN842" s="6">
        <v>7746.38415618566</v>
      </c>
      <c r="AO842" s="6">
        <v>13586.2367888247</v>
      </c>
      <c r="AP842" s="2" t="s">
        <v>14</v>
      </c>
      <c r="AQ842" s="2" t="s">
        <v>14</v>
      </c>
      <c r="AR842" s="2" t="s">
        <v>14</v>
      </c>
      <c r="AS842" s="2">
        <v>2012</v>
      </c>
      <c r="AT842" s="2">
        <v>2014</v>
      </c>
    </row>
    <row r="843" spans="1:46" ht="12.75">
      <c r="A843" s="4">
        <v>10548</v>
      </c>
      <c r="B843" s="2"/>
      <c r="C843" s="48" t="s">
        <v>815</v>
      </c>
      <c r="D843" s="2" t="s">
        <v>262</v>
      </c>
      <c r="E843" s="2" t="s">
        <v>869</v>
      </c>
      <c r="F843" s="2" t="s">
        <v>793</v>
      </c>
      <c r="G843" s="2">
        <v>2</v>
      </c>
      <c r="H843" s="2">
        <v>4</v>
      </c>
      <c r="I843" s="2">
        <v>2</v>
      </c>
      <c r="J843" s="2">
        <v>4</v>
      </c>
      <c r="K843" s="2">
        <v>0</v>
      </c>
      <c r="L843" s="2">
        <v>4</v>
      </c>
      <c r="M843" s="46">
        <v>-118.300183</v>
      </c>
      <c r="N843" s="46">
        <v>33.68065</v>
      </c>
      <c r="O843" s="2">
        <v>-50</v>
      </c>
      <c r="P843" s="2" t="s">
        <v>263</v>
      </c>
      <c r="Q843" s="2" t="s">
        <v>374</v>
      </c>
      <c r="R843" s="2">
        <v>1102</v>
      </c>
      <c r="S843" s="2" t="str">
        <f t="shared" si="63"/>
        <v>PVL10-50-BC1-2-4 cm-1102</v>
      </c>
      <c r="T843" s="32" t="s">
        <v>386</v>
      </c>
      <c r="U843" s="2" t="s">
        <v>13</v>
      </c>
      <c r="V843" s="16">
        <v>0.2686613302095535</v>
      </c>
      <c r="W843" s="26">
        <v>0.07368677754474955</v>
      </c>
      <c r="X843" s="26">
        <v>0.3405732832638273</v>
      </c>
      <c r="Y843" s="26">
        <v>0.13060565318737619</v>
      </c>
      <c r="Z843" s="4">
        <v>36878.4</v>
      </c>
      <c r="AA843" s="4">
        <v>9907.8</v>
      </c>
      <c r="AB843" s="4">
        <v>10251.5</v>
      </c>
      <c r="AC843" s="4">
        <v>755.4</v>
      </c>
      <c r="AD843" s="4">
        <v>5299.3</v>
      </c>
      <c r="AE843" s="4">
        <v>1804.8</v>
      </c>
      <c r="AF843" s="4">
        <v>12569.9</v>
      </c>
      <c r="AG843" s="4">
        <v>1641.7</v>
      </c>
      <c r="AH843" s="4">
        <v>2266.7</v>
      </c>
      <c r="AI843" s="23">
        <v>4128.133409802796</v>
      </c>
      <c r="AJ843" s="23">
        <v>971.1827767238718</v>
      </c>
      <c r="AK843" s="23">
        <v>626.8231349538978</v>
      </c>
      <c r="AL843" s="23">
        <v>1253.9462654960957</v>
      </c>
      <c r="AM843" s="6">
        <v>3256.54684160506</v>
      </c>
      <c r="AN843" s="6">
        <v>2627.92848237804</v>
      </c>
      <c r="AO843" s="6">
        <v>4140.06880739512</v>
      </c>
      <c r="AP843" s="2" t="s">
        <v>14</v>
      </c>
      <c r="AQ843" s="2" t="s">
        <v>14</v>
      </c>
      <c r="AR843" s="2" t="s">
        <v>14</v>
      </c>
      <c r="AS843" s="2">
        <v>2012</v>
      </c>
      <c r="AT843" s="2">
        <v>2014</v>
      </c>
    </row>
    <row r="844" spans="1:46" ht="12.75">
      <c r="A844" s="4">
        <v>10549</v>
      </c>
      <c r="B844" s="2"/>
      <c r="C844" s="48" t="s">
        <v>815</v>
      </c>
      <c r="D844" s="2" t="s">
        <v>262</v>
      </c>
      <c r="E844" s="2" t="s">
        <v>869</v>
      </c>
      <c r="F844" s="2" t="s">
        <v>793</v>
      </c>
      <c r="G844" s="2">
        <v>2</v>
      </c>
      <c r="H844" s="2">
        <v>4</v>
      </c>
      <c r="I844" s="2">
        <v>2</v>
      </c>
      <c r="J844" s="2">
        <v>4</v>
      </c>
      <c r="K844" s="2">
        <v>0</v>
      </c>
      <c r="L844" s="2">
        <v>4</v>
      </c>
      <c r="M844" s="46">
        <v>-118.300183</v>
      </c>
      <c r="N844" s="46">
        <v>33.68065</v>
      </c>
      <c r="O844" s="2">
        <v>-50</v>
      </c>
      <c r="P844" s="2" t="s">
        <v>263</v>
      </c>
      <c r="Q844" s="2" t="s">
        <v>374</v>
      </c>
      <c r="R844" s="2">
        <v>1103</v>
      </c>
      <c r="S844" s="2" t="str">
        <f t="shared" si="63"/>
        <v>PVL10-50-BC1-2-4 cm-1103</v>
      </c>
      <c r="T844" s="32" t="s">
        <v>386</v>
      </c>
      <c r="U844" s="2" t="s">
        <v>13</v>
      </c>
      <c r="V844" s="16">
        <v>0.24091594117277013</v>
      </c>
      <c r="W844" s="26">
        <v>0.07268979187314172</v>
      </c>
      <c r="X844" s="26">
        <v>0.25999921906522105</v>
      </c>
      <c r="Y844" s="26">
        <v>0.11295869526679667</v>
      </c>
      <c r="Z844" s="4">
        <v>36561.3</v>
      </c>
      <c r="AA844" s="4">
        <v>8808.2</v>
      </c>
      <c r="AB844" s="4">
        <v>12612.5</v>
      </c>
      <c r="AC844" s="4">
        <v>916.8</v>
      </c>
      <c r="AD844" s="4">
        <v>7683.1</v>
      </c>
      <c r="AE844" s="4">
        <v>1997.6</v>
      </c>
      <c r="AF844" s="4">
        <v>14102.5</v>
      </c>
      <c r="AG844" s="4">
        <v>1593</v>
      </c>
      <c r="AH844" s="4">
        <v>2206.7</v>
      </c>
      <c r="AI844" s="23">
        <v>4111.9771604658545</v>
      </c>
      <c r="AJ844" s="23">
        <v>1226.2020211175059</v>
      </c>
      <c r="AK844" s="23">
        <v>877.3915801876105</v>
      </c>
      <c r="AL844" s="23">
        <v>1422.531381701183</v>
      </c>
      <c r="AM844" s="6">
        <v>2250.23982675839</v>
      </c>
      <c r="AN844" s="6">
        <v>1803.71144688304</v>
      </c>
      <c r="AO844" s="6">
        <v>2895.45947154773</v>
      </c>
      <c r="AP844" s="2" t="s">
        <v>14</v>
      </c>
      <c r="AQ844" s="2" t="s">
        <v>14</v>
      </c>
      <c r="AR844" s="2" t="s">
        <v>14</v>
      </c>
      <c r="AS844" s="2">
        <v>2012</v>
      </c>
      <c r="AT844" s="2">
        <v>2014</v>
      </c>
    </row>
    <row r="845" spans="1:46" ht="12.75">
      <c r="A845" s="4">
        <v>10550</v>
      </c>
      <c r="B845" s="2"/>
      <c r="C845" s="48" t="s">
        <v>815</v>
      </c>
      <c r="D845" s="2" t="s">
        <v>262</v>
      </c>
      <c r="E845" s="2" t="s">
        <v>869</v>
      </c>
      <c r="F845" s="2" t="s">
        <v>793</v>
      </c>
      <c r="G845" s="2">
        <v>2</v>
      </c>
      <c r="H845" s="2">
        <v>4</v>
      </c>
      <c r="I845" s="2">
        <v>2</v>
      </c>
      <c r="J845" s="2">
        <v>4</v>
      </c>
      <c r="K845" s="2">
        <v>0</v>
      </c>
      <c r="L845" s="2">
        <v>4</v>
      </c>
      <c r="M845" s="46">
        <v>-118.300183</v>
      </c>
      <c r="N845" s="46">
        <v>33.68065</v>
      </c>
      <c r="O845" s="2">
        <v>-50</v>
      </c>
      <c r="P845" s="2" t="s">
        <v>263</v>
      </c>
      <c r="Q845" s="2" t="s">
        <v>374</v>
      </c>
      <c r="R845" s="2">
        <v>1104</v>
      </c>
      <c r="S845" s="2" t="str">
        <f t="shared" si="63"/>
        <v>PVL10-50-BC1-2-4 cm-1104</v>
      </c>
      <c r="T845" s="32" t="s">
        <v>386</v>
      </c>
      <c r="U845" s="2" t="s">
        <v>13</v>
      </c>
      <c r="V845" s="16">
        <v>0.14348040645117874</v>
      </c>
      <c r="W845" s="26">
        <v>0.05795702187525861</v>
      </c>
      <c r="X845" s="26">
        <v>0.11403178586365537</v>
      </c>
      <c r="Y845" s="26">
        <v>0.0906124307505502</v>
      </c>
      <c r="Z845" s="4">
        <v>17832.4</v>
      </c>
      <c r="AA845" s="4">
        <v>2558.6</v>
      </c>
      <c r="AB845" s="4">
        <v>7250.2</v>
      </c>
      <c r="AC845" s="4">
        <v>420.2</v>
      </c>
      <c r="AD845" s="4">
        <v>4782</v>
      </c>
      <c r="AE845" s="4">
        <v>545.3</v>
      </c>
      <c r="AF845" s="4">
        <v>7906.2</v>
      </c>
      <c r="AG845" s="4">
        <v>716.4</v>
      </c>
      <c r="AH845" s="4">
        <v>2381</v>
      </c>
      <c r="AI845" s="23">
        <v>1712.8097438051238</v>
      </c>
      <c r="AJ845" s="23">
        <v>644.3007139857203</v>
      </c>
      <c r="AK845" s="23">
        <v>447.48425031499374</v>
      </c>
      <c r="AL845" s="23">
        <v>724.2839143217136</v>
      </c>
      <c r="AM845" s="6">
        <v>382.158892336769</v>
      </c>
      <c r="AN845" s="6">
        <v>251.688165408328</v>
      </c>
      <c r="AO845" s="6">
        <v>577.000989157844</v>
      </c>
      <c r="AP845" s="2" t="s">
        <v>14</v>
      </c>
      <c r="AQ845" s="2" t="s">
        <v>14</v>
      </c>
      <c r="AR845" s="2" t="s">
        <v>14</v>
      </c>
      <c r="AS845" s="2">
        <v>2012</v>
      </c>
      <c r="AT845" s="2">
        <v>2014</v>
      </c>
    </row>
    <row r="846" spans="1:46" ht="12.75">
      <c r="A846" s="4">
        <v>10554</v>
      </c>
      <c r="B846" s="2"/>
      <c r="C846" s="48" t="s">
        <v>815</v>
      </c>
      <c r="D846" s="2" t="s">
        <v>262</v>
      </c>
      <c r="E846" s="2" t="s">
        <v>870</v>
      </c>
      <c r="F846" s="2" t="s">
        <v>793</v>
      </c>
      <c r="G846" s="2">
        <v>4</v>
      </c>
      <c r="H846" s="2">
        <v>6</v>
      </c>
      <c r="I846" s="2">
        <v>4</v>
      </c>
      <c r="J846" s="2">
        <v>6</v>
      </c>
      <c r="K846" s="2">
        <v>4</v>
      </c>
      <c r="L846" s="2">
        <v>8</v>
      </c>
      <c r="M846" s="46">
        <v>-118.300183</v>
      </c>
      <c r="N846" s="46">
        <v>33.68065</v>
      </c>
      <c r="O846" s="2">
        <v>-50</v>
      </c>
      <c r="P846" s="2" t="s">
        <v>263</v>
      </c>
      <c r="Q846" s="2" t="s">
        <v>374</v>
      </c>
      <c r="R846" s="2">
        <v>1108</v>
      </c>
      <c r="S846" s="2" t="str">
        <f t="shared" si="63"/>
        <v>PVL10-50-BC1-4-6 cm-1108</v>
      </c>
      <c r="T846" s="32" t="s">
        <v>386</v>
      </c>
      <c r="U846" s="2" t="s">
        <v>13</v>
      </c>
      <c r="V846" s="16">
        <v>0.06451814507728845</v>
      </c>
      <c r="W846" s="16">
        <v>0.033638119768190596</v>
      </c>
      <c r="X846" s="25">
        <v>0.06019626930463837</v>
      </c>
      <c r="Y846" s="25">
        <v>0.04399229426128639</v>
      </c>
      <c r="Z846" s="38">
        <v>52802.2</v>
      </c>
      <c r="AA846" s="38">
        <v>3406.7</v>
      </c>
      <c r="AB846" s="38">
        <v>15530</v>
      </c>
      <c r="AC846" s="38">
        <v>522.4</v>
      </c>
      <c r="AD846" s="38">
        <v>11402.7</v>
      </c>
      <c r="AE846" s="38">
        <v>686.4</v>
      </c>
      <c r="AF846" s="38">
        <v>15520.9</v>
      </c>
      <c r="AG846" s="38">
        <v>682.8</v>
      </c>
      <c r="AH846" s="38">
        <v>2399.8</v>
      </c>
      <c r="AI846" s="27">
        <v>4684.465372114342</v>
      </c>
      <c r="AJ846" s="27">
        <v>1337.8114842903574</v>
      </c>
      <c r="AK846" s="27">
        <v>1007.5089590799232</v>
      </c>
      <c r="AL846" s="27">
        <v>1350.4208684057003</v>
      </c>
      <c r="AM846" s="6">
        <v>16.4670966578254</v>
      </c>
      <c r="AN846" s="6">
        <v>8.16914175702649</v>
      </c>
      <c r="AO846" s="6">
        <v>32.8822084005877</v>
      </c>
      <c r="AP846" s="2" t="s">
        <v>14</v>
      </c>
      <c r="AQ846" s="2" t="s">
        <v>14</v>
      </c>
      <c r="AR846" s="2" t="s">
        <v>14</v>
      </c>
      <c r="AS846" s="2">
        <v>2012</v>
      </c>
      <c r="AT846" s="2">
        <v>2014</v>
      </c>
    </row>
    <row r="847" spans="1:46" ht="12.75">
      <c r="A847" s="4">
        <v>10555</v>
      </c>
      <c r="B847" s="2"/>
      <c r="C847" s="48" t="s">
        <v>815</v>
      </c>
      <c r="D847" s="2" t="s">
        <v>262</v>
      </c>
      <c r="E847" s="2" t="s">
        <v>870</v>
      </c>
      <c r="F847" s="2" t="s">
        <v>793</v>
      </c>
      <c r="G847" s="2">
        <v>4</v>
      </c>
      <c r="H847" s="2">
        <v>6</v>
      </c>
      <c r="I847" s="2">
        <v>4</v>
      </c>
      <c r="J847" s="2">
        <v>6</v>
      </c>
      <c r="K847" s="2">
        <v>4</v>
      </c>
      <c r="L847" s="2">
        <v>8</v>
      </c>
      <c r="M847" s="46">
        <v>-118.300183</v>
      </c>
      <c r="N847" s="46">
        <v>33.68065</v>
      </c>
      <c r="O847" s="2">
        <v>-50</v>
      </c>
      <c r="P847" s="2" t="s">
        <v>263</v>
      </c>
      <c r="Q847" s="2" t="s">
        <v>374</v>
      </c>
      <c r="R847" s="2">
        <v>1109</v>
      </c>
      <c r="S847" s="2" t="str">
        <f t="shared" si="63"/>
        <v>PVL10-50-BC1-4-6 cm-1109</v>
      </c>
      <c r="T847" s="32" t="s">
        <v>386</v>
      </c>
      <c r="U847" s="2" t="s">
        <v>13</v>
      </c>
      <c r="V847" s="16">
        <v>0.2729651515414075</v>
      </c>
      <c r="W847" s="26">
        <v>0.08026255660338166</v>
      </c>
      <c r="X847" s="26">
        <v>0.39137499283160976</v>
      </c>
      <c r="Y847" s="26">
        <v>0.13699922504127499</v>
      </c>
      <c r="Z847" s="4">
        <v>34624.2</v>
      </c>
      <c r="AA847" s="4">
        <v>9451.2</v>
      </c>
      <c r="AB847" s="4">
        <v>9628.4</v>
      </c>
      <c r="AC847" s="4">
        <v>772.8</v>
      </c>
      <c r="AD847" s="4">
        <v>5231.3</v>
      </c>
      <c r="AE847" s="4">
        <v>2047.4</v>
      </c>
      <c r="AF847" s="4">
        <v>11871.6</v>
      </c>
      <c r="AG847" s="4">
        <v>1626.4</v>
      </c>
      <c r="AH847" s="4">
        <v>2394.5</v>
      </c>
      <c r="AI847" s="23">
        <v>3681.3865107538104</v>
      </c>
      <c r="AJ847" s="23">
        <v>868.7575694299435</v>
      </c>
      <c r="AK847" s="23">
        <v>607.9515556483609</v>
      </c>
      <c r="AL847" s="23">
        <v>1127.4169972854459</v>
      </c>
      <c r="AM847" s="6">
        <v>3424.49807225218</v>
      </c>
      <c r="AN847" s="6">
        <v>2751.96357749636</v>
      </c>
      <c r="AO847" s="6">
        <v>4336.47230805099</v>
      </c>
      <c r="AP847" s="2" t="s">
        <v>14</v>
      </c>
      <c r="AQ847" s="2" t="s">
        <v>14</v>
      </c>
      <c r="AR847" s="2" t="s">
        <v>14</v>
      </c>
      <c r="AS847" s="2">
        <v>2012</v>
      </c>
      <c r="AT847" s="2">
        <v>2014</v>
      </c>
    </row>
    <row r="848" spans="1:46" ht="12.75">
      <c r="A848" s="4">
        <v>10556</v>
      </c>
      <c r="B848" s="2"/>
      <c r="C848" s="48" t="s">
        <v>815</v>
      </c>
      <c r="D848" s="2" t="s">
        <v>262</v>
      </c>
      <c r="E848" s="2" t="s">
        <v>870</v>
      </c>
      <c r="F848" s="2" t="s">
        <v>793</v>
      </c>
      <c r="G848" s="2">
        <v>4</v>
      </c>
      <c r="H848" s="2">
        <v>6</v>
      </c>
      <c r="I848" s="2">
        <v>4</v>
      </c>
      <c r="J848" s="2">
        <v>6</v>
      </c>
      <c r="K848" s="2">
        <v>4</v>
      </c>
      <c r="L848" s="2">
        <v>8</v>
      </c>
      <c r="M848" s="46">
        <v>-118.300183</v>
      </c>
      <c r="N848" s="46">
        <v>33.68065</v>
      </c>
      <c r="O848" s="2">
        <v>-50</v>
      </c>
      <c r="P848" s="2" t="s">
        <v>263</v>
      </c>
      <c r="Q848" s="2" t="s">
        <v>374</v>
      </c>
      <c r="R848" s="2">
        <v>1110</v>
      </c>
      <c r="S848" s="2" t="str">
        <f t="shared" si="63"/>
        <v>PVL10-50-BC1-4-6 cm-1110</v>
      </c>
      <c r="T848" s="32" t="s">
        <v>386</v>
      </c>
      <c r="U848" s="2" t="s">
        <v>13</v>
      </c>
      <c r="V848" s="16">
        <v>0.24955838276058162</v>
      </c>
      <c r="W848" s="26">
        <v>0.0734655953373948</v>
      </c>
      <c r="X848" s="26">
        <v>0.40489855306765826</v>
      </c>
      <c r="Y848" s="26">
        <v>0.108270688704794</v>
      </c>
      <c r="Z848" s="4">
        <v>36400.3</v>
      </c>
      <c r="AA848" s="4">
        <v>9084</v>
      </c>
      <c r="AB848" s="4">
        <v>9471.1</v>
      </c>
      <c r="AC848" s="4">
        <v>695.8</v>
      </c>
      <c r="AD848" s="4">
        <v>4948.4</v>
      </c>
      <c r="AE848" s="4">
        <v>2003.6</v>
      </c>
      <c r="AF848" s="4">
        <v>12517.7</v>
      </c>
      <c r="AG848" s="4">
        <v>1355.3</v>
      </c>
      <c r="AH848" s="4">
        <v>2276.1</v>
      </c>
      <c r="AI848" s="23">
        <v>3996.687316023022</v>
      </c>
      <c r="AJ848" s="23">
        <v>893.3614516058169</v>
      </c>
      <c r="AK848" s="23">
        <v>610.8694697069549</v>
      </c>
      <c r="AL848" s="23">
        <v>1219.0149817670576</v>
      </c>
      <c r="AM848" s="6">
        <v>2545.44508635728</v>
      </c>
      <c r="AN848" s="6">
        <v>2050.5355773986</v>
      </c>
      <c r="AO848" s="6">
        <v>3248.12894189547</v>
      </c>
      <c r="AP848" s="2" t="s">
        <v>14</v>
      </c>
      <c r="AQ848" s="2" t="s">
        <v>14</v>
      </c>
      <c r="AR848" s="2" t="s">
        <v>14</v>
      </c>
      <c r="AS848" s="2">
        <v>2012</v>
      </c>
      <c r="AT848" s="2">
        <v>2014</v>
      </c>
    </row>
    <row r="849" spans="1:46" ht="12.75">
      <c r="A849" s="4">
        <v>10557</v>
      </c>
      <c r="B849" s="2"/>
      <c r="C849" s="48" t="s">
        <v>815</v>
      </c>
      <c r="D849" s="2" t="s">
        <v>262</v>
      </c>
      <c r="E849" s="2" t="s">
        <v>870</v>
      </c>
      <c r="F849" s="2" t="s">
        <v>793</v>
      </c>
      <c r="G849" s="2">
        <v>4</v>
      </c>
      <c r="H849" s="2">
        <v>6</v>
      </c>
      <c r="I849" s="2">
        <v>4</v>
      </c>
      <c r="J849" s="2">
        <v>6</v>
      </c>
      <c r="K849" s="2">
        <v>4</v>
      </c>
      <c r="L849" s="2">
        <v>8</v>
      </c>
      <c r="M849" s="46">
        <v>-118.300183</v>
      </c>
      <c r="N849" s="46">
        <v>33.68065</v>
      </c>
      <c r="O849" s="2">
        <v>-50</v>
      </c>
      <c r="P849" s="2" t="s">
        <v>263</v>
      </c>
      <c r="Q849" s="2" t="s">
        <v>374</v>
      </c>
      <c r="R849" s="2">
        <v>1111</v>
      </c>
      <c r="S849" s="2" t="str">
        <f t="shared" si="63"/>
        <v>PVL10-50-BC1-4-6 cm-1111</v>
      </c>
      <c r="T849" s="32" t="s">
        <v>386</v>
      </c>
      <c r="U849" s="2" t="s">
        <v>13</v>
      </c>
      <c r="V849" s="16">
        <v>0.24144187689390417</v>
      </c>
      <c r="W849" s="26">
        <v>0.07797447307936818</v>
      </c>
      <c r="X849" s="26">
        <v>0.32181719899410094</v>
      </c>
      <c r="Y849" s="26">
        <v>0.10918409459550248</v>
      </c>
      <c r="Z849" s="4">
        <v>26895.5</v>
      </c>
      <c r="AA849" s="4">
        <v>6493.7</v>
      </c>
      <c r="AB849" s="4">
        <v>8179.6</v>
      </c>
      <c r="AC849" s="4">
        <v>637.8</v>
      </c>
      <c r="AD849" s="4">
        <v>4254.9</v>
      </c>
      <c r="AE849" s="4">
        <v>1369.3</v>
      </c>
      <c r="AF849" s="4">
        <v>10419.1</v>
      </c>
      <c r="AG849" s="4">
        <v>1137.6</v>
      </c>
      <c r="AH849" s="4">
        <v>2226.2</v>
      </c>
      <c r="AI849" s="23">
        <v>2999.658611086156</v>
      </c>
      <c r="AJ849" s="23">
        <v>792.148054981583</v>
      </c>
      <c r="AK849" s="23">
        <v>505.2735603270147</v>
      </c>
      <c r="AL849" s="23">
        <v>1038.244542269338</v>
      </c>
      <c r="AM849" s="6">
        <v>2250.23982675839</v>
      </c>
      <c r="AN849" s="6">
        <v>1803.71144688304</v>
      </c>
      <c r="AO849" s="6">
        <v>2895.45947154773</v>
      </c>
      <c r="AP849" s="2" t="s">
        <v>14</v>
      </c>
      <c r="AQ849" s="2" t="s">
        <v>14</v>
      </c>
      <c r="AR849" s="2" t="s">
        <v>14</v>
      </c>
      <c r="AS849" s="2">
        <v>2012</v>
      </c>
      <c r="AT849" s="2">
        <v>2014</v>
      </c>
    </row>
    <row r="850" spans="1:46" ht="12.75">
      <c r="A850" s="4">
        <v>10558</v>
      </c>
      <c r="B850" s="2"/>
      <c r="C850" s="48" t="s">
        <v>815</v>
      </c>
      <c r="D850" s="2" t="s">
        <v>262</v>
      </c>
      <c r="E850" s="2" t="s">
        <v>870</v>
      </c>
      <c r="F850" s="2" t="s">
        <v>793</v>
      </c>
      <c r="G850" s="2">
        <v>4</v>
      </c>
      <c r="H850" s="2">
        <v>6</v>
      </c>
      <c r="I850" s="2">
        <v>4</v>
      </c>
      <c r="J850" s="2">
        <v>6</v>
      </c>
      <c r="K850" s="2">
        <v>4</v>
      </c>
      <c r="L850" s="2">
        <v>8</v>
      </c>
      <c r="M850" s="46">
        <v>-118.300183</v>
      </c>
      <c r="N850" s="46">
        <v>33.68065</v>
      </c>
      <c r="O850" s="2">
        <v>-50</v>
      </c>
      <c r="P850" s="2" t="s">
        <v>263</v>
      </c>
      <c r="Q850" s="2" t="s">
        <v>374</v>
      </c>
      <c r="R850" s="2">
        <v>1112</v>
      </c>
      <c r="S850" s="2" t="str">
        <f t="shared" si="63"/>
        <v>PVL10-50-BC1-4-6 cm-1112</v>
      </c>
      <c r="T850" s="32" t="s">
        <v>386</v>
      </c>
      <c r="U850" s="2" t="s">
        <v>13</v>
      </c>
      <c r="V850" s="16">
        <v>0.34465518689626207</v>
      </c>
      <c r="W850" s="26">
        <v>0.09858758590832838</v>
      </c>
      <c r="X850" s="26">
        <v>0.4197702749738949</v>
      </c>
      <c r="Y850" s="26">
        <v>0.21110122662652045</v>
      </c>
      <c r="Z850" s="4">
        <v>29762.5</v>
      </c>
      <c r="AA850" s="4">
        <v>10257.8</v>
      </c>
      <c r="AB850" s="4">
        <v>9239.5</v>
      </c>
      <c r="AC850" s="4">
        <v>910.9</v>
      </c>
      <c r="AD850" s="4">
        <v>3447.6</v>
      </c>
      <c r="AE850" s="4">
        <v>1447.2</v>
      </c>
      <c r="AF850" s="4">
        <v>11690.6</v>
      </c>
      <c r="AG850" s="4">
        <v>2467.9</v>
      </c>
      <c r="AH850" s="4">
        <v>2288.7</v>
      </c>
      <c r="AI850" s="23">
        <v>3497.2080220212356</v>
      </c>
      <c r="AJ850" s="23">
        <v>887.0013544807096</v>
      </c>
      <c r="AK850" s="23">
        <v>427.73626949796835</v>
      </c>
      <c r="AL850" s="23">
        <v>1237.2525888058724</v>
      </c>
      <c r="AM850" s="6">
        <v>7480.48693290351</v>
      </c>
      <c r="AN850" s="6">
        <v>5805.91268236687</v>
      </c>
      <c r="AO850" s="6">
        <v>9589.72864091755</v>
      </c>
      <c r="AP850" s="2" t="s">
        <v>14</v>
      </c>
      <c r="AQ850" s="2" t="s">
        <v>14</v>
      </c>
      <c r="AR850" s="2" t="s">
        <v>14</v>
      </c>
      <c r="AS850" s="2">
        <v>2012</v>
      </c>
      <c r="AT850" s="2">
        <v>2014</v>
      </c>
    </row>
    <row r="851" spans="1:46" ht="12.75">
      <c r="A851" s="4">
        <v>10559</v>
      </c>
      <c r="B851" s="2"/>
      <c r="C851" s="48" t="s">
        <v>815</v>
      </c>
      <c r="D851" s="2" t="s">
        <v>262</v>
      </c>
      <c r="E851" s="2" t="s">
        <v>871</v>
      </c>
      <c r="F851" s="2" t="s">
        <v>793</v>
      </c>
      <c r="G851" s="2">
        <v>6</v>
      </c>
      <c r="H851" s="2">
        <v>8</v>
      </c>
      <c r="I851" s="2">
        <v>6</v>
      </c>
      <c r="J851" s="2">
        <v>8</v>
      </c>
      <c r="K851" s="2">
        <v>4</v>
      </c>
      <c r="L851" s="2">
        <v>8</v>
      </c>
      <c r="M851" s="46">
        <v>-118.300183</v>
      </c>
      <c r="N851" s="46">
        <v>33.68065</v>
      </c>
      <c r="O851" s="2">
        <v>-50</v>
      </c>
      <c r="P851" s="2" t="s">
        <v>263</v>
      </c>
      <c r="Q851" s="2" t="s">
        <v>374</v>
      </c>
      <c r="R851" s="2">
        <v>1113</v>
      </c>
      <c r="S851" s="2" t="str">
        <f t="shared" si="63"/>
        <v>PVL10-50-BC1-6-8 cm-1113</v>
      </c>
      <c r="T851" s="32" t="s">
        <v>386</v>
      </c>
      <c r="U851" s="2" t="s">
        <v>13</v>
      </c>
      <c r="V851" s="16">
        <v>0.2827046796873069</v>
      </c>
      <c r="W851" s="26">
        <v>0.08135911766160542</v>
      </c>
      <c r="X851" s="26">
        <v>0.32436355816016554</v>
      </c>
      <c r="Y851" s="26">
        <v>0.13609184902213178</v>
      </c>
      <c r="Z851" s="4">
        <v>24279.4</v>
      </c>
      <c r="AA851" s="4">
        <v>6863.9</v>
      </c>
      <c r="AB851" s="4">
        <v>8087.6</v>
      </c>
      <c r="AC851" s="4">
        <v>658</v>
      </c>
      <c r="AD851" s="4">
        <v>3719.9</v>
      </c>
      <c r="AE851" s="4">
        <v>1206.6</v>
      </c>
      <c r="AF851" s="4">
        <v>9633.2</v>
      </c>
      <c r="AG851" s="4">
        <v>1311</v>
      </c>
      <c r="AH851" s="4">
        <v>2322.7</v>
      </c>
      <c r="AI851" s="23">
        <v>2681.6463598398423</v>
      </c>
      <c r="AJ851" s="23">
        <v>753.054634692384</v>
      </c>
      <c r="AK851" s="23">
        <v>424.2045894863736</v>
      </c>
      <c r="AL851" s="23">
        <v>942.3687949369271</v>
      </c>
      <c r="AM851" s="6">
        <v>3862.03966350462</v>
      </c>
      <c r="AN851" s="6">
        <v>3099.38361925266</v>
      </c>
      <c r="AO851" s="6">
        <v>4899.59879614776</v>
      </c>
      <c r="AP851" s="2" t="s">
        <v>14</v>
      </c>
      <c r="AQ851" s="2" t="s">
        <v>14</v>
      </c>
      <c r="AR851" s="2" t="s">
        <v>14</v>
      </c>
      <c r="AS851" s="2">
        <v>2012</v>
      </c>
      <c r="AT851" s="2">
        <v>2014</v>
      </c>
    </row>
    <row r="852" spans="1:46" ht="12.75">
      <c r="A852" s="4">
        <v>10560</v>
      </c>
      <c r="B852" s="2"/>
      <c r="C852" s="48" t="s">
        <v>815</v>
      </c>
      <c r="D852" s="2" t="s">
        <v>262</v>
      </c>
      <c r="E852" s="2" t="s">
        <v>871</v>
      </c>
      <c r="F852" s="2" t="s">
        <v>793</v>
      </c>
      <c r="G852" s="2">
        <v>6</v>
      </c>
      <c r="H852" s="2">
        <v>8</v>
      </c>
      <c r="I852" s="2">
        <v>6</v>
      </c>
      <c r="J852" s="2">
        <v>8</v>
      </c>
      <c r="K852" s="2">
        <v>4</v>
      </c>
      <c r="L852" s="2">
        <v>8</v>
      </c>
      <c r="M852" s="46">
        <v>-118.300183</v>
      </c>
      <c r="N852" s="46">
        <v>33.68065</v>
      </c>
      <c r="O852" s="2">
        <v>-50</v>
      </c>
      <c r="P852" s="2" t="s">
        <v>263</v>
      </c>
      <c r="Q852" s="2" t="s">
        <v>374</v>
      </c>
      <c r="R852" s="2">
        <v>1114</v>
      </c>
      <c r="S852" s="2" t="str">
        <f t="shared" si="63"/>
        <v>PVL10-50-BC1-6-8 cm-1114</v>
      </c>
      <c r="T852" s="32" t="s">
        <v>386</v>
      </c>
      <c r="U852" s="2" t="s">
        <v>13</v>
      </c>
      <c r="V852" s="16">
        <v>0.12838052307836784</v>
      </c>
      <c r="W852" s="26">
        <v>0.04043566520924422</v>
      </c>
      <c r="X852" s="26">
        <v>0.17369477911646586</v>
      </c>
      <c r="Y852" s="26">
        <v>0.05344943407227144</v>
      </c>
      <c r="Z852" s="4">
        <v>53242.5</v>
      </c>
      <c r="AA852" s="4">
        <v>6835.3</v>
      </c>
      <c r="AB852" s="4">
        <v>12808</v>
      </c>
      <c r="AC852" s="4">
        <v>517.9</v>
      </c>
      <c r="AD852" s="4">
        <v>9561.6</v>
      </c>
      <c r="AE852" s="4">
        <v>1660.8</v>
      </c>
      <c r="AF852" s="4">
        <v>15779.4</v>
      </c>
      <c r="AG852" s="4">
        <v>843.4</v>
      </c>
      <c r="AH852" s="4">
        <v>2329.3</v>
      </c>
      <c r="AI852" s="23">
        <v>5158.442450521616</v>
      </c>
      <c r="AJ852" s="23">
        <v>1144.19782767355</v>
      </c>
      <c r="AK852" s="23">
        <v>963.5856265830935</v>
      </c>
      <c r="AL852" s="23">
        <v>1427.2785815481043</v>
      </c>
      <c r="AM852" s="6">
        <v>259.842398212351</v>
      </c>
      <c r="AN852" s="6">
        <v>164.28051421914</v>
      </c>
      <c r="AO852" s="6">
        <v>405.537283775909</v>
      </c>
      <c r="AP852" s="2" t="s">
        <v>14</v>
      </c>
      <c r="AQ852" s="2" t="s">
        <v>14</v>
      </c>
      <c r="AR852" s="2" t="s">
        <v>14</v>
      </c>
      <c r="AS852" s="2">
        <v>2012</v>
      </c>
      <c r="AT852" s="2">
        <v>2014</v>
      </c>
    </row>
    <row r="853" spans="1:46" ht="12.75">
      <c r="A853" s="4">
        <v>10561</v>
      </c>
      <c r="B853" s="2"/>
      <c r="C853" s="48" t="s">
        <v>815</v>
      </c>
      <c r="D853" s="2" t="s">
        <v>262</v>
      </c>
      <c r="E853" s="2" t="s">
        <v>871</v>
      </c>
      <c r="F853" s="2" t="s">
        <v>793</v>
      </c>
      <c r="G853" s="2">
        <v>6</v>
      </c>
      <c r="H853" s="2">
        <v>8</v>
      </c>
      <c r="I853" s="2">
        <v>6</v>
      </c>
      <c r="J853" s="2">
        <v>8</v>
      </c>
      <c r="K853" s="2">
        <v>4</v>
      </c>
      <c r="L853" s="2">
        <v>8</v>
      </c>
      <c r="M853" s="46">
        <v>-118.300183</v>
      </c>
      <c r="N853" s="46">
        <v>33.68065</v>
      </c>
      <c r="O853" s="2">
        <v>-50</v>
      </c>
      <c r="P853" s="2" t="s">
        <v>263</v>
      </c>
      <c r="Q853" s="2" t="s">
        <v>374</v>
      </c>
      <c r="R853" s="2">
        <v>1115</v>
      </c>
      <c r="S853" s="2" t="str">
        <f t="shared" si="63"/>
        <v>PVL10-50-BC1-6-8 cm-1115</v>
      </c>
      <c r="T853" s="32" t="s">
        <v>386</v>
      </c>
      <c r="U853" s="2" t="s">
        <v>13</v>
      </c>
      <c r="V853" s="16">
        <v>0.2634155455904335</v>
      </c>
      <c r="W853" s="26">
        <v>0.07684552481236696</v>
      </c>
      <c r="X853" s="26">
        <v>0.30516120105161204</v>
      </c>
      <c r="Y853" s="26">
        <v>0.11212145352741013</v>
      </c>
      <c r="Z853" s="4">
        <v>18732</v>
      </c>
      <c r="AA853" s="4">
        <v>4934.3</v>
      </c>
      <c r="AB853" s="4">
        <v>7141.6</v>
      </c>
      <c r="AC853" s="4">
        <v>548.8</v>
      </c>
      <c r="AD853" s="4">
        <v>3613.5</v>
      </c>
      <c r="AE853" s="4">
        <v>1102.7</v>
      </c>
      <c r="AF853" s="4">
        <v>8786.9</v>
      </c>
      <c r="AG853" s="4">
        <v>985.2</v>
      </c>
      <c r="AH853" s="4">
        <v>2275.7</v>
      </c>
      <c r="AI853" s="23">
        <v>2079.913872654568</v>
      </c>
      <c r="AJ853" s="23">
        <v>675.8711605220373</v>
      </c>
      <c r="AK853" s="23">
        <v>414.48345564002284</v>
      </c>
      <c r="AL853" s="23">
        <v>858.821461528321</v>
      </c>
      <c r="AM853" s="6">
        <v>3017.59468305986</v>
      </c>
      <c r="AN853" s="6">
        <v>2435.97236641549</v>
      </c>
      <c r="AO853" s="6">
        <v>3822.73271410933</v>
      </c>
      <c r="AP853" s="2" t="s">
        <v>14</v>
      </c>
      <c r="AQ853" s="2" t="s">
        <v>14</v>
      </c>
      <c r="AR853" s="2" t="s">
        <v>14</v>
      </c>
      <c r="AS853" s="2">
        <v>2012</v>
      </c>
      <c r="AT853" s="2">
        <v>2014</v>
      </c>
    </row>
    <row r="854" spans="1:46" ht="12.75">
      <c r="A854" s="4">
        <v>10562</v>
      </c>
      <c r="B854" s="2"/>
      <c r="C854" s="48" t="s">
        <v>815</v>
      </c>
      <c r="D854" s="2" t="s">
        <v>262</v>
      </c>
      <c r="E854" s="2" t="s">
        <v>871</v>
      </c>
      <c r="F854" s="2" t="s">
        <v>793</v>
      </c>
      <c r="G854" s="2">
        <v>6</v>
      </c>
      <c r="H854" s="2">
        <v>8</v>
      </c>
      <c r="I854" s="2">
        <v>6</v>
      </c>
      <c r="J854" s="2">
        <v>8</v>
      </c>
      <c r="K854" s="2">
        <v>4</v>
      </c>
      <c r="L854" s="2">
        <v>8</v>
      </c>
      <c r="M854" s="46">
        <v>-118.300183</v>
      </c>
      <c r="N854" s="46">
        <v>33.68065</v>
      </c>
      <c r="O854" s="2">
        <v>-50</v>
      </c>
      <c r="P854" s="2" t="s">
        <v>263</v>
      </c>
      <c r="Q854" s="2" t="s">
        <v>374</v>
      </c>
      <c r="R854" s="2">
        <v>1116</v>
      </c>
      <c r="S854" s="2" t="str">
        <f t="shared" si="63"/>
        <v>PVL10-50-BC1-6-8 cm-1116</v>
      </c>
      <c r="T854" s="32" t="s">
        <v>386</v>
      </c>
      <c r="U854" s="2" t="s">
        <v>13</v>
      </c>
      <c r="V854" s="16">
        <v>0.1970935107330882</v>
      </c>
      <c r="W854" s="26">
        <v>0.06050678024340156</v>
      </c>
      <c r="X854" s="26">
        <v>0.2678245338096317</v>
      </c>
      <c r="Y854" s="26">
        <v>0.0788533360250328</v>
      </c>
      <c r="Z854" s="4">
        <v>38045.9</v>
      </c>
      <c r="AA854" s="4">
        <v>7498.6</v>
      </c>
      <c r="AB854" s="4">
        <v>12514.3</v>
      </c>
      <c r="AC854" s="4">
        <v>757.2</v>
      </c>
      <c r="AD854" s="4">
        <v>7502.3</v>
      </c>
      <c r="AE854" s="4">
        <v>2009.3</v>
      </c>
      <c r="AF854" s="4">
        <v>14860.5</v>
      </c>
      <c r="AG854" s="4">
        <v>1171.8</v>
      </c>
      <c r="AH854" s="4">
        <v>2296.1</v>
      </c>
      <c r="AI854" s="23">
        <v>3967.118156874701</v>
      </c>
      <c r="AJ854" s="23">
        <v>1156.0036583772485</v>
      </c>
      <c r="AK854" s="23">
        <v>828.5005008492662</v>
      </c>
      <c r="AL854" s="23">
        <v>1396.4809895039414</v>
      </c>
      <c r="AM854" s="6">
        <v>1138.41296815686</v>
      </c>
      <c r="AN854" s="6">
        <v>856.318609800887</v>
      </c>
      <c r="AO854" s="6">
        <v>1552.52122437446</v>
      </c>
      <c r="AP854" s="2" t="s">
        <v>14</v>
      </c>
      <c r="AQ854" s="2" t="s">
        <v>14</v>
      </c>
      <c r="AR854" s="2" t="s">
        <v>14</v>
      </c>
      <c r="AS854" s="2">
        <v>2012</v>
      </c>
      <c r="AT854" s="2">
        <v>2014</v>
      </c>
    </row>
    <row r="855" spans="1:46" ht="12.75">
      <c r="A855" s="4">
        <v>10563</v>
      </c>
      <c r="B855" s="2"/>
      <c r="C855" s="48" t="s">
        <v>815</v>
      </c>
      <c r="D855" s="2" t="s">
        <v>262</v>
      </c>
      <c r="E855" s="2" t="s">
        <v>871</v>
      </c>
      <c r="F855" s="2" t="s">
        <v>793</v>
      </c>
      <c r="G855" s="2">
        <v>6</v>
      </c>
      <c r="H855" s="2">
        <v>8</v>
      </c>
      <c r="I855" s="2">
        <v>6</v>
      </c>
      <c r="J855" s="2">
        <v>8</v>
      </c>
      <c r="K855" s="2">
        <v>4</v>
      </c>
      <c r="L855" s="2">
        <v>8</v>
      </c>
      <c r="M855" s="46">
        <v>-118.300183</v>
      </c>
      <c r="N855" s="46">
        <v>33.68065</v>
      </c>
      <c r="O855" s="2">
        <v>-50</v>
      </c>
      <c r="P855" s="2" t="s">
        <v>263</v>
      </c>
      <c r="Q855" s="2" t="s">
        <v>374</v>
      </c>
      <c r="R855" s="2">
        <v>1117</v>
      </c>
      <c r="S855" s="2" t="str">
        <f t="shared" si="63"/>
        <v>PVL10-50-BC1-6-8 cm-1117</v>
      </c>
      <c r="T855" s="32" t="s">
        <v>386</v>
      </c>
      <c r="U855" s="2" t="s">
        <v>13</v>
      </c>
      <c r="V855" s="16">
        <v>0.20237721243324192</v>
      </c>
      <c r="W855" s="26">
        <v>0.06680520616865361</v>
      </c>
      <c r="X855" s="26">
        <v>0.2896378443943857</v>
      </c>
      <c r="Y855" s="26">
        <v>0.08947157190635452</v>
      </c>
      <c r="Z855" s="4">
        <v>32786.3</v>
      </c>
      <c r="AA855" s="4">
        <v>6635.2</v>
      </c>
      <c r="AB855" s="4">
        <v>9143</v>
      </c>
      <c r="AC855" s="4">
        <v>610.8</v>
      </c>
      <c r="AD855" s="4">
        <v>5771</v>
      </c>
      <c r="AE855" s="4">
        <v>1671.5</v>
      </c>
      <c r="AF855" s="4">
        <v>11212.5</v>
      </c>
      <c r="AG855" s="4">
        <v>1003.2</v>
      </c>
      <c r="AH855" s="4">
        <v>2429.9</v>
      </c>
      <c r="AI855" s="23">
        <v>3244.7014280423064</v>
      </c>
      <c r="AJ855" s="23">
        <v>802.8149306555825</v>
      </c>
      <c r="AK855" s="23">
        <v>612.5766492448249</v>
      </c>
      <c r="AL855" s="23">
        <v>1005.448783900572</v>
      </c>
      <c r="AM855" s="6">
        <v>1236.4152961202</v>
      </c>
      <c r="AN855" s="6">
        <v>942.140783084029</v>
      </c>
      <c r="AO855" s="6">
        <v>1675.87107401916</v>
      </c>
      <c r="AP855" s="2" t="s">
        <v>14</v>
      </c>
      <c r="AQ855" s="2" t="s">
        <v>14</v>
      </c>
      <c r="AR855" s="2" t="s">
        <v>14</v>
      </c>
      <c r="AS855" s="2">
        <v>2012</v>
      </c>
      <c r="AT855" s="2">
        <v>2014</v>
      </c>
    </row>
    <row r="856" spans="1:46" ht="12.75">
      <c r="A856" s="4">
        <v>10564</v>
      </c>
      <c r="B856" s="2"/>
      <c r="C856" s="48" t="s">
        <v>815</v>
      </c>
      <c r="D856" s="2" t="s">
        <v>262</v>
      </c>
      <c r="E856" s="2" t="s">
        <v>871</v>
      </c>
      <c r="F856" s="2" t="s">
        <v>793</v>
      </c>
      <c r="G856" s="2">
        <v>6</v>
      </c>
      <c r="H856" s="2">
        <v>8</v>
      </c>
      <c r="I856" s="2">
        <v>6</v>
      </c>
      <c r="J856" s="2">
        <v>8</v>
      </c>
      <c r="K856" s="2">
        <v>4</v>
      </c>
      <c r="L856" s="2">
        <v>8</v>
      </c>
      <c r="M856" s="46">
        <v>-118.300183</v>
      </c>
      <c r="N856" s="46">
        <v>33.68065</v>
      </c>
      <c r="O856" s="2">
        <v>-50</v>
      </c>
      <c r="P856" s="2" t="s">
        <v>263</v>
      </c>
      <c r="Q856" s="2" t="s">
        <v>374</v>
      </c>
      <c r="R856" s="2">
        <v>1118</v>
      </c>
      <c r="S856" s="2" t="str">
        <f t="shared" si="63"/>
        <v>PVL10-50-BC1-6-8 cm-1118</v>
      </c>
      <c r="T856" s="32" t="s">
        <v>386</v>
      </c>
      <c r="U856" s="2" t="s">
        <v>13</v>
      </c>
      <c r="V856" s="16">
        <v>0.11587470926957917</v>
      </c>
      <c r="W856" s="16">
        <v>0.04465100638900899</v>
      </c>
      <c r="X856" s="16">
        <v>0.1429077951318099</v>
      </c>
      <c r="Y856" s="16">
        <v>0.06396788289487962</v>
      </c>
      <c r="Z856" s="4">
        <v>30182.6</v>
      </c>
      <c r="AA856" s="4">
        <v>3497.4</v>
      </c>
      <c r="AB856" s="4">
        <v>8326.8</v>
      </c>
      <c r="AC856" s="4">
        <v>371.8</v>
      </c>
      <c r="AD856" s="4">
        <v>5640.7</v>
      </c>
      <c r="AE856" s="4">
        <v>806.1</v>
      </c>
      <c r="AF856" s="4">
        <v>10137.9</v>
      </c>
      <c r="AG856" s="4">
        <v>648.5</v>
      </c>
      <c r="AH856" s="4">
        <v>2492.2</v>
      </c>
      <c r="AI856" s="12">
        <v>2702.8328384559827</v>
      </c>
      <c r="AJ856" s="12">
        <v>698.0659658133376</v>
      </c>
      <c r="AK856" s="12">
        <v>517.358157451248</v>
      </c>
      <c r="AL856" s="12">
        <v>865.6127116603803</v>
      </c>
      <c r="AM856" s="6">
        <v>184.006880583564</v>
      </c>
      <c r="AN856" s="6">
        <v>111.288748993691</v>
      </c>
      <c r="AO856" s="6">
        <v>298.566680077015</v>
      </c>
      <c r="AP856" s="2" t="s">
        <v>14</v>
      </c>
      <c r="AQ856" s="2" t="s">
        <v>14</v>
      </c>
      <c r="AR856" s="2" t="s">
        <v>14</v>
      </c>
      <c r="AS856" s="2">
        <v>2012</v>
      </c>
      <c r="AT856" s="2">
        <v>2014</v>
      </c>
    </row>
    <row r="857" spans="1:46" ht="12.75">
      <c r="A857" s="4">
        <v>10565</v>
      </c>
      <c r="B857" s="2"/>
      <c r="C857" s="48" t="s">
        <v>815</v>
      </c>
      <c r="D857" s="2" t="s">
        <v>262</v>
      </c>
      <c r="E857" s="2" t="s">
        <v>871</v>
      </c>
      <c r="F857" s="2" t="s">
        <v>793</v>
      </c>
      <c r="G857" s="2">
        <v>6</v>
      </c>
      <c r="H857" s="2">
        <v>8</v>
      </c>
      <c r="I857" s="2">
        <v>6</v>
      </c>
      <c r="J857" s="2">
        <v>8</v>
      </c>
      <c r="K857" s="2">
        <v>4</v>
      </c>
      <c r="L857" s="2">
        <v>8</v>
      </c>
      <c r="M857" s="46">
        <v>-118.300183</v>
      </c>
      <c r="N857" s="46">
        <v>33.68065</v>
      </c>
      <c r="O857" s="2">
        <v>-50</v>
      </c>
      <c r="P857" s="2" t="s">
        <v>263</v>
      </c>
      <c r="Q857" s="2" t="s">
        <v>374</v>
      </c>
      <c r="R857" s="2">
        <v>1119</v>
      </c>
      <c r="S857" s="2" t="str">
        <f t="shared" si="63"/>
        <v>PVL10-50-BC1-6-8 cm-1119</v>
      </c>
      <c r="T857" s="32" t="s">
        <v>386</v>
      </c>
      <c r="U857" s="2" t="s">
        <v>13</v>
      </c>
      <c r="V857" s="16">
        <v>0.35515505033838524</v>
      </c>
      <c r="W857" s="16">
        <v>0.10434590292496493</v>
      </c>
      <c r="X857" s="25">
        <v>0.33388482276530573</v>
      </c>
      <c r="Y857" s="25">
        <v>0.21683784799898848</v>
      </c>
      <c r="Z857" s="25">
        <v>21716.9</v>
      </c>
      <c r="AA857" s="25">
        <v>7798.25</v>
      </c>
      <c r="AB857" s="25">
        <v>8004.95</v>
      </c>
      <c r="AC857" s="25">
        <v>845.2</v>
      </c>
      <c r="AD857" s="25">
        <v>3453.9</v>
      </c>
      <c r="AE857" s="25">
        <v>1157.4</v>
      </c>
      <c r="AF857" s="25">
        <v>9674.8</v>
      </c>
      <c r="AG857" s="25">
        <v>2138.7</v>
      </c>
      <c r="AH857" s="25">
        <v>2450.95</v>
      </c>
      <c r="AI857" s="25">
        <v>2404.447187488522</v>
      </c>
      <c r="AJ857" s="25">
        <v>721.3624520010299</v>
      </c>
      <c r="AK857" s="25">
        <v>375.9773690372381</v>
      </c>
      <c r="AL857" s="25">
        <v>962.7006436624577</v>
      </c>
      <c r="AM857" s="6">
        <v>8235.04611599215</v>
      </c>
      <c r="AN857" s="6">
        <v>6355.46383665488</v>
      </c>
      <c r="AO857" s="6">
        <v>10622.0493929187</v>
      </c>
      <c r="AP857" s="2" t="s">
        <v>14</v>
      </c>
      <c r="AQ857" s="2" t="s">
        <v>14</v>
      </c>
      <c r="AR857" s="2" t="s">
        <v>14</v>
      </c>
      <c r="AS857" s="2">
        <v>2012</v>
      </c>
      <c r="AT857" s="2">
        <v>2014</v>
      </c>
    </row>
    <row r="858" spans="1:46" ht="12.75">
      <c r="A858" s="4">
        <v>10566</v>
      </c>
      <c r="B858" s="2"/>
      <c r="C858" s="48" t="s">
        <v>815</v>
      </c>
      <c r="D858" s="2" t="s">
        <v>262</v>
      </c>
      <c r="E858" s="2" t="s">
        <v>872</v>
      </c>
      <c r="F858" s="2" t="s">
        <v>793</v>
      </c>
      <c r="G858" s="2">
        <v>8</v>
      </c>
      <c r="H858" s="2">
        <v>10</v>
      </c>
      <c r="I858" s="2">
        <v>8</v>
      </c>
      <c r="J858" s="2">
        <v>10</v>
      </c>
      <c r="K858" s="2">
        <v>8</v>
      </c>
      <c r="L858" s="2">
        <v>12</v>
      </c>
      <c r="M858" s="46">
        <v>-118.300183</v>
      </c>
      <c r="N858" s="46">
        <v>33.68065</v>
      </c>
      <c r="O858" s="2">
        <v>-50</v>
      </c>
      <c r="P858" s="2" t="s">
        <v>263</v>
      </c>
      <c r="Q858" s="2" t="s">
        <v>374</v>
      </c>
      <c r="R858" s="2">
        <v>1120</v>
      </c>
      <c r="S858" s="2" t="str">
        <f t="shared" si="63"/>
        <v>PVL10-50-BC1-8-10 cm-1120</v>
      </c>
      <c r="T858" s="32" t="s">
        <v>386</v>
      </c>
      <c r="U858" s="2" t="s">
        <v>13</v>
      </c>
      <c r="V858" s="16">
        <v>0.24579748104646046</v>
      </c>
      <c r="W858" s="26">
        <v>0.07511821933074306</v>
      </c>
      <c r="X858" s="26">
        <v>0.27036669241237266</v>
      </c>
      <c r="Y858" s="26">
        <v>0.14002294634407791</v>
      </c>
      <c r="Z858" s="4">
        <v>29321.7</v>
      </c>
      <c r="AA858" s="4">
        <v>7207.2</v>
      </c>
      <c r="AB858" s="4">
        <v>9960.3</v>
      </c>
      <c r="AC858" s="4">
        <v>748.2</v>
      </c>
      <c r="AD858" s="4">
        <v>5437.8</v>
      </c>
      <c r="AE858" s="4">
        <v>1470.2</v>
      </c>
      <c r="AF858" s="4">
        <v>11940.9</v>
      </c>
      <c r="AG858" s="4">
        <v>1672</v>
      </c>
      <c r="AH858" s="4">
        <v>2669.4</v>
      </c>
      <c r="AI858" s="23">
        <v>2736.862216228366</v>
      </c>
      <c r="AJ858" s="23">
        <v>802.3151269948303</v>
      </c>
      <c r="AK858" s="23">
        <v>517.5694912714467</v>
      </c>
      <c r="AL858" s="23">
        <v>1019.922079868135</v>
      </c>
      <c r="AM858" s="6">
        <v>2411.28720713503</v>
      </c>
      <c r="AN858" s="6">
        <v>1939.67058510522</v>
      </c>
      <c r="AO858" s="6">
        <v>3084.73473047887</v>
      </c>
      <c r="AP858" s="2" t="s">
        <v>14</v>
      </c>
      <c r="AQ858" s="2" t="s">
        <v>14</v>
      </c>
      <c r="AR858" s="2" t="s">
        <v>14</v>
      </c>
      <c r="AS858" s="2">
        <v>2012</v>
      </c>
      <c r="AT858" s="2">
        <v>2014</v>
      </c>
    </row>
    <row r="859" spans="1:46" ht="12.75">
      <c r="A859" s="4">
        <v>10567</v>
      </c>
      <c r="B859" s="2"/>
      <c r="C859" s="48" t="s">
        <v>815</v>
      </c>
      <c r="D859" s="2" t="s">
        <v>262</v>
      </c>
      <c r="E859" s="2" t="s">
        <v>872</v>
      </c>
      <c r="F859" s="2" t="s">
        <v>793</v>
      </c>
      <c r="G859" s="2">
        <v>8</v>
      </c>
      <c r="H859" s="2">
        <v>10</v>
      </c>
      <c r="I859" s="2">
        <v>8</v>
      </c>
      <c r="J859" s="2">
        <v>10</v>
      </c>
      <c r="K859" s="2">
        <v>8</v>
      </c>
      <c r="L859" s="2">
        <v>12</v>
      </c>
      <c r="M859" s="46">
        <v>-118.300183</v>
      </c>
      <c r="N859" s="46">
        <v>33.68065</v>
      </c>
      <c r="O859" s="2">
        <v>-50</v>
      </c>
      <c r="P859" s="2" t="s">
        <v>263</v>
      </c>
      <c r="Q859" s="2" t="s">
        <v>374</v>
      </c>
      <c r="R859" s="2">
        <v>1121</v>
      </c>
      <c r="S859" s="2" t="str">
        <f t="shared" si="63"/>
        <v>PVL10-50-BC1-8-10 cm-1121</v>
      </c>
      <c r="T859" s="32" t="s">
        <v>386</v>
      </c>
      <c r="U859" s="2" t="s">
        <v>13</v>
      </c>
      <c r="V859" s="16">
        <v>0.286258071075111</v>
      </c>
      <c r="W859" s="26">
        <v>0.07381923443294584</v>
      </c>
      <c r="X859" s="26">
        <v>0.39963067353484305</v>
      </c>
      <c r="Y859" s="26">
        <v>0.12230988416214437</v>
      </c>
      <c r="Z859" s="4">
        <v>42296.1</v>
      </c>
      <c r="AA859" s="4">
        <v>12107.6</v>
      </c>
      <c r="AB859" s="4">
        <v>10812.9</v>
      </c>
      <c r="AC859" s="4">
        <v>798.2</v>
      </c>
      <c r="AD859" s="4">
        <v>5144.5</v>
      </c>
      <c r="AE859" s="4">
        <v>2055.9</v>
      </c>
      <c r="AF859" s="4">
        <v>13967.8</v>
      </c>
      <c r="AG859" s="4">
        <v>1708.4</v>
      </c>
      <c r="AH859" s="4">
        <v>2515.5</v>
      </c>
      <c r="AI859" s="23">
        <v>4325.47803617571</v>
      </c>
      <c r="AJ859" s="23">
        <v>923.1643808387995</v>
      </c>
      <c r="AK859" s="23">
        <v>572.482607831445</v>
      </c>
      <c r="AL859" s="23">
        <v>1246.3685152057244</v>
      </c>
      <c r="AM859" s="6">
        <v>4001.71719496284</v>
      </c>
      <c r="AN859" s="6">
        <v>3217.36918426194</v>
      </c>
      <c r="AO859" s="6">
        <v>5082.53673305763</v>
      </c>
      <c r="AP859" s="2" t="s">
        <v>14</v>
      </c>
      <c r="AQ859" s="2" t="s">
        <v>14</v>
      </c>
      <c r="AR859" s="2" t="s">
        <v>14</v>
      </c>
      <c r="AS859" s="2">
        <v>2012</v>
      </c>
      <c r="AT859" s="2">
        <v>2014</v>
      </c>
    </row>
    <row r="860" spans="1:46" ht="12.75">
      <c r="A860" s="4">
        <v>10568</v>
      </c>
      <c r="B860" s="2"/>
      <c r="C860" s="48" t="s">
        <v>815</v>
      </c>
      <c r="D860" s="2" t="s">
        <v>262</v>
      </c>
      <c r="E860" s="2" t="s">
        <v>872</v>
      </c>
      <c r="F860" s="2" t="s">
        <v>793</v>
      </c>
      <c r="G860" s="2">
        <v>8</v>
      </c>
      <c r="H860" s="2">
        <v>10</v>
      </c>
      <c r="I860" s="2">
        <v>8</v>
      </c>
      <c r="J860" s="2">
        <v>10</v>
      </c>
      <c r="K860" s="2">
        <v>8</v>
      </c>
      <c r="L860" s="2">
        <v>12</v>
      </c>
      <c r="M860" s="46">
        <v>-118.300183</v>
      </c>
      <c r="N860" s="46">
        <v>33.68065</v>
      </c>
      <c r="O860" s="2">
        <v>-50</v>
      </c>
      <c r="P860" s="2" t="s">
        <v>263</v>
      </c>
      <c r="Q860" s="2" t="s">
        <v>374</v>
      </c>
      <c r="R860" s="2">
        <v>1122</v>
      </c>
      <c r="S860" s="2" t="str">
        <f t="shared" si="63"/>
        <v>PVL10-50-BC1-8-10 cm-1122</v>
      </c>
      <c r="T860" s="32" t="s">
        <v>386</v>
      </c>
      <c r="U860" s="2" t="s">
        <v>13</v>
      </c>
      <c r="V860" s="16">
        <v>0.40508935050032907</v>
      </c>
      <c r="W860" s="26">
        <v>0.1294971411816449</v>
      </c>
      <c r="X860" s="26">
        <v>0.38795155418650235</v>
      </c>
      <c r="Y860" s="26">
        <v>0.30665003546359476</v>
      </c>
      <c r="Z860" s="4">
        <v>17778.3</v>
      </c>
      <c r="AA860" s="4">
        <v>7201.8</v>
      </c>
      <c r="AB860" s="4">
        <v>6821</v>
      </c>
      <c r="AC860" s="4">
        <v>883.3</v>
      </c>
      <c r="AD860" s="4">
        <v>2856.8</v>
      </c>
      <c r="AE860" s="4">
        <v>1108.3</v>
      </c>
      <c r="AF860" s="4">
        <v>8177.4</v>
      </c>
      <c r="AG860" s="4">
        <v>2507.6</v>
      </c>
      <c r="AH860" s="4">
        <v>2591.2</v>
      </c>
      <c r="AI860" s="23">
        <v>1928.0719357826492</v>
      </c>
      <c r="AJ860" s="23">
        <v>594.6511268910158</v>
      </c>
      <c r="AK860" s="23">
        <v>306.04353195430696</v>
      </c>
      <c r="AL860" s="23">
        <v>824.7144180302563</v>
      </c>
      <c r="AM860" s="6">
        <v>12863.0055498803</v>
      </c>
      <c r="AN860" s="6">
        <v>9416.71224637376</v>
      </c>
      <c r="AO860" s="6">
        <v>17490.7761675065</v>
      </c>
      <c r="AP860" s="2" t="s">
        <v>14</v>
      </c>
      <c r="AQ860" s="2" t="s">
        <v>14</v>
      </c>
      <c r="AR860" s="2" t="s">
        <v>14</v>
      </c>
      <c r="AS860" s="2">
        <v>2012</v>
      </c>
      <c r="AT860" s="2">
        <v>2014</v>
      </c>
    </row>
    <row r="861" spans="1:46" ht="12.75">
      <c r="A861" s="4">
        <v>10569</v>
      </c>
      <c r="B861" s="2"/>
      <c r="C861" s="48" t="s">
        <v>815</v>
      </c>
      <c r="D861" s="2" t="s">
        <v>262</v>
      </c>
      <c r="E861" s="2" t="s">
        <v>872</v>
      </c>
      <c r="F861" s="2" t="s">
        <v>793</v>
      </c>
      <c r="G861" s="2">
        <v>8</v>
      </c>
      <c r="H861" s="2">
        <v>10</v>
      </c>
      <c r="I861" s="2">
        <v>8</v>
      </c>
      <c r="J861" s="2">
        <v>10</v>
      </c>
      <c r="K861" s="2">
        <v>8</v>
      </c>
      <c r="L861" s="2">
        <v>12</v>
      </c>
      <c r="M861" s="46">
        <v>-118.300183</v>
      </c>
      <c r="N861" s="46">
        <v>33.68065</v>
      </c>
      <c r="O861" s="2">
        <v>-50</v>
      </c>
      <c r="P861" s="2" t="s">
        <v>263</v>
      </c>
      <c r="Q861" s="2" t="s">
        <v>374</v>
      </c>
      <c r="R861" s="2">
        <v>1123</v>
      </c>
      <c r="S861" s="2" t="str">
        <f t="shared" si="63"/>
        <v>PVL10-50-BC1-8-10 cm-1123</v>
      </c>
      <c r="T861" s="32" t="s">
        <v>386</v>
      </c>
      <c r="U861" s="2" t="s">
        <v>13</v>
      </c>
      <c r="V861" s="16">
        <v>0.2563997873985311</v>
      </c>
      <c r="W861" s="26">
        <v>0.07257478584562946</v>
      </c>
      <c r="X861" s="26">
        <v>0.3928074639525021</v>
      </c>
      <c r="Y861" s="26">
        <v>0.1136262033201204</v>
      </c>
      <c r="Z861" s="4">
        <v>41392</v>
      </c>
      <c r="AA861" s="4">
        <v>10612.9</v>
      </c>
      <c r="AB861" s="4">
        <v>11148.5</v>
      </c>
      <c r="AC861" s="4">
        <v>809.1</v>
      </c>
      <c r="AD861" s="4">
        <v>5895</v>
      </c>
      <c r="AE861" s="4">
        <v>2315.6</v>
      </c>
      <c r="AF861" s="4">
        <v>13421.2</v>
      </c>
      <c r="AG861" s="4">
        <v>1525</v>
      </c>
      <c r="AH861" s="4">
        <v>2259.2</v>
      </c>
      <c r="AI861" s="23">
        <v>4603.833215297451</v>
      </c>
      <c r="AJ861" s="23">
        <v>1058.5694050991503</v>
      </c>
      <c r="AK861" s="23">
        <v>726.8590651558075</v>
      </c>
      <c r="AL861" s="23">
        <v>1323.140934844193</v>
      </c>
      <c r="AM861" s="6">
        <v>2757.39651613977</v>
      </c>
      <c r="AN861" s="6">
        <v>2222.14505867841</v>
      </c>
      <c r="AO861" s="6">
        <v>3496.74798271304</v>
      </c>
      <c r="AP861" s="2" t="s">
        <v>14</v>
      </c>
      <c r="AQ861" s="2" t="s">
        <v>14</v>
      </c>
      <c r="AR861" s="2" t="s">
        <v>14</v>
      </c>
      <c r="AS861" s="2">
        <v>2012</v>
      </c>
      <c r="AT861" s="2">
        <v>2014</v>
      </c>
    </row>
    <row r="862" spans="1:46" ht="12.75">
      <c r="A862" s="4">
        <v>10570</v>
      </c>
      <c r="B862" s="2"/>
      <c r="C862" s="48" t="s">
        <v>815</v>
      </c>
      <c r="D862" s="2" t="s">
        <v>262</v>
      </c>
      <c r="E862" s="2" t="s">
        <v>872</v>
      </c>
      <c r="F862" s="2" t="s">
        <v>793</v>
      </c>
      <c r="G862" s="2">
        <v>8</v>
      </c>
      <c r="H862" s="2">
        <v>10</v>
      </c>
      <c r="I862" s="2">
        <v>8</v>
      </c>
      <c r="J862" s="2">
        <v>10</v>
      </c>
      <c r="K862" s="2">
        <v>8</v>
      </c>
      <c r="L862" s="2">
        <v>12</v>
      </c>
      <c r="M862" s="46">
        <v>-118.300183</v>
      </c>
      <c r="N862" s="46">
        <v>33.68065</v>
      </c>
      <c r="O862" s="2">
        <v>-50</v>
      </c>
      <c r="P862" s="2" t="s">
        <v>263</v>
      </c>
      <c r="Q862" s="2" t="s">
        <v>374</v>
      </c>
      <c r="R862" s="2">
        <v>1124</v>
      </c>
      <c r="S862" s="2" t="str">
        <f t="shared" si="63"/>
        <v>PVL10-50-BC1-8-10 cm-1124</v>
      </c>
      <c r="T862" s="32" t="s">
        <v>386</v>
      </c>
      <c r="U862" s="2" t="s">
        <v>13</v>
      </c>
      <c r="V862" s="16">
        <v>0.18080102761276817</v>
      </c>
      <c r="W862" s="16">
        <v>0.05177036628781672</v>
      </c>
      <c r="X862" s="25">
        <v>0.23763688691976068</v>
      </c>
      <c r="Y862" s="25">
        <v>0.09037170507716004</v>
      </c>
      <c r="Z862" s="38">
        <v>46243.1</v>
      </c>
      <c r="AA862" s="38">
        <v>8360.8</v>
      </c>
      <c r="AB862" s="38">
        <v>13426.6</v>
      </c>
      <c r="AC862" s="38">
        <v>695.1</v>
      </c>
      <c r="AD862" s="38">
        <v>8373.7</v>
      </c>
      <c r="AE862" s="38">
        <v>1989.9</v>
      </c>
      <c r="AF862" s="38">
        <v>17204.5</v>
      </c>
      <c r="AG862" s="38">
        <v>1554.8</v>
      </c>
      <c r="AH862" s="38">
        <v>2585</v>
      </c>
      <c r="AI862" s="27">
        <v>4224.673114119922</v>
      </c>
      <c r="AJ862" s="27">
        <v>1092.588007736944</v>
      </c>
      <c r="AK862" s="27">
        <v>801.825918762089</v>
      </c>
      <c r="AL862" s="27">
        <v>1451.3965183752416</v>
      </c>
      <c r="AM862" s="6">
        <v>855.495718338294</v>
      </c>
      <c r="AN862" s="6">
        <v>620.051442101704</v>
      </c>
      <c r="AO862" s="6">
        <v>1187.4950858104</v>
      </c>
      <c r="AP862" s="2" t="s">
        <v>14</v>
      </c>
      <c r="AQ862" s="2" t="s">
        <v>14</v>
      </c>
      <c r="AR862" s="2" t="s">
        <v>14</v>
      </c>
      <c r="AS862" s="2">
        <v>2012</v>
      </c>
      <c r="AT862" s="2">
        <v>2014</v>
      </c>
    </row>
    <row r="863" spans="1:46" ht="12.75">
      <c r="A863" s="4">
        <v>10571</v>
      </c>
      <c r="B863" s="2"/>
      <c r="C863" s="48" t="s">
        <v>815</v>
      </c>
      <c r="D863" s="2" t="s">
        <v>262</v>
      </c>
      <c r="E863" s="2" t="s">
        <v>872</v>
      </c>
      <c r="F863" s="2" t="s">
        <v>793</v>
      </c>
      <c r="G863" s="2">
        <v>8</v>
      </c>
      <c r="H863" s="2">
        <v>10</v>
      </c>
      <c r="I863" s="2">
        <v>8</v>
      </c>
      <c r="J863" s="2">
        <v>10</v>
      </c>
      <c r="K863" s="2">
        <v>8</v>
      </c>
      <c r="L863" s="2">
        <v>12</v>
      </c>
      <c r="M863" s="46">
        <v>-118.300183</v>
      </c>
      <c r="N863" s="46">
        <v>33.68065</v>
      </c>
      <c r="O863" s="2">
        <v>-50</v>
      </c>
      <c r="P863" s="2" t="s">
        <v>263</v>
      </c>
      <c r="Q863" s="2" t="s">
        <v>374</v>
      </c>
      <c r="R863" s="2">
        <v>1125</v>
      </c>
      <c r="S863" s="2" t="str">
        <f t="shared" si="63"/>
        <v>PVL10-50-BC1-8-10 cm-1125</v>
      </c>
      <c r="T863" s="32" t="s">
        <v>386</v>
      </c>
      <c r="U863" s="2" t="s">
        <v>13</v>
      </c>
      <c r="V863" s="16">
        <v>0.259054701939947</v>
      </c>
      <c r="W863" s="26">
        <v>0.07069536130824912</v>
      </c>
      <c r="X863" s="26">
        <v>0.2772551669178664</v>
      </c>
      <c r="Y863" s="26">
        <v>0.11604047815205733</v>
      </c>
      <c r="Z863" s="4">
        <v>31975.1</v>
      </c>
      <c r="AA863" s="4">
        <v>8283.3</v>
      </c>
      <c r="AB863" s="4">
        <v>11300.6</v>
      </c>
      <c r="AC863" s="4">
        <v>798.9</v>
      </c>
      <c r="AD863" s="4">
        <v>5772.3</v>
      </c>
      <c r="AE863" s="4">
        <v>1600.4</v>
      </c>
      <c r="AF863" s="4">
        <v>12866.2</v>
      </c>
      <c r="AG863" s="4">
        <v>1493</v>
      </c>
      <c r="AH863" s="4">
        <v>2266.8</v>
      </c>
      <c r="AI863" s="23">
        <v>3552.0028233633307</v>
      </c>
      <c r="AJ863" s="23">
        <v>1067.5401446973706</v>
      </c>
      <c r="AK863" s="23">
        <v>650.4940885830246</v>
      </c>
      <c r="AL863" s="23">
        <v>1266.9137109581789</v>
      </c>
      <c r="AM863" s="6">
        <v>2866.33095814214</v>
      </c>
      <c r="AN863" s="6">
        <v>2310.20472251485</v>
      </c>
      <c r="AO863" s="6">
        <v>3633.36699657767</v>
      </c>
      <c r="AP863" s="2" t="s">
        <v>14</v>
      </c>
      <c r="AQ863" s="2" t="s">
        <v>14</v>
      </c>
      <c r="AR863" s="2" t="s">
        <v>14</v>
      </c>
      <c r="AS863" s="2">
        <v>2012</v>
      </c>
      <c r="AT863" s="2">
        <v>2014</v>
      </c>
    </row>
    <row r="864" spans="1:46" ht="12.75">
      <c r="A864" s="4">
        <v>10572</v>
      </c>
      <c r="B864" s="2"/>
      <c r="C864" s="48" t="s">
        <v>815</v>
      </c>
      <c r="D864" s="2" t="s">
        <v>262</v>
      </c>
      <c r="E864" s="2" t="s">
        <v>872</v>
      </c>
      <c r="F864" s="2" t="s">
        <v>793</v>
      </c>
      <c r="G864" s="2">
        <v>8</v>
      </c>
      <c r="H864" s="2">
        <v>10</v>
      </c>
      <c r="I864" s="2">
        <v>8</v>
      </c>
      <c r="J864" s="2">
        <v>10</v>
      </c>
      <c r="K864" s="2">
        <v>8</v>
      </c>
      <c r="L864" s="2">
        <v>12</v>
      </c>
      <c r="M864" s="46">
        <v>-118.300183</v>
      </c>
      <c r="N864" s="46">
        <v>33.68065</v>
      </c>
      <c r="O864" s="2">
        <v>-50</v>
      </c>
      <c r="P864" s="2" t="s">
        <v>263</v>
      </c>
      <c r="Q864" s="2" t="s">
        <v>374</v>
      </c>
      <c r="R864" s="2">
        <v>1126</v>
      </c>
      <c r="S864" s="2" t="str">
        <f t="shared" si="63"/>
        <v>PVL10-50-BC1-8-10 cm-1126</v>
      </c>
      <c r="T864" s="32" t="s">
        <v>386</v>
      </c>
      <c r="U864" s="2" t="s">
        <v>13</v>
      </c>
      <c r="V864" s="16">
        <v>0.36565614057804463</v>
      </c>
      <c r="W864" s="26">
        <v>0.11490549828178695</v>
      </c>
      <c r="X864" s="26">
        <v>0.38446769327220726</v>
      </c>
      <c r="Y864" s="26">
        <v>0.24968023474531637</v>
      </c>
      <c r="Z864" s="4">
        <v>18534.9</v>
      </c>
      <c r="AA864" s="4">
        <v>6777.4</v>
      </c>
      <c r="AB864" s="4">
        <v>6518.4</v>
      </c>
      <c r="AC864" s="4">
        <v>749</v>
      </c>
      <c r="AD864" s="4">
        <v>2552.1</v>
      </c>
      <c r="AE864" s="4">
        <v>981.2</v>
      </c>
      <c r="AF864" s="4">
        <v>7974.6</v>
      </c>
      <c r="AG864" s="4">
        <v>1991.1</v>
      </c>
      <c r="AH864" s="4">
        <v>2229.2</v>
      </c>
      <c r="AI864" s="23">
        <v>2270.9761349363007</v>
      </c>
      <c r="AJ864" s="23">
        <v>652.018661403194</v>
      </c>
      <c r="AK864" s="23">
        <v>317.0016149291226</v>
      </c>
      <c r="AL864" s="23">
        <v>894.1055087026738</v>
      </c>
      <c r="AM864" s="6">
        <v>9146.96374961993</v>
      </c>
      <c r="AN864" s="6">
        <v>6970.77949838761</v>
      </c>
      <c r="AO864" s="6">
        <v>11894.953307732</v>
      </c>
      <c r="AP864" s="2" t="s">
        <v>14</v>
      </c>
      <c r="AQ864" s="2" t="s">
        <v>14</v>
      </c>
      <c r="AR864" s="2" t="s">
        <v>14</v>
      </c>
      <c r="AS864" s="2">
        <v>2012</v>
      </c>
      <c r="AT864" s="2">
        <v>2014</v>
      </c>
    </row>
    <row r="865" spans="1:46" ht="12.75">
      <c r="A865" s="4">
        <v>10573</v>
      </c>
      <c r="B865" s="2"/>
      <c r="C865" s="48" t="s">
        <v>815</v>
      </c>
      <c r="D865" s="2" t="s">
        <v>262</v>
      </c>
      <c r="E865" s="2" t="s">
        <v>873</v>
      </c>
      <c r="F865" s="2" t="s">
        <v>793</v>
      </c>
      <c r="G865" s="2">
        <v>10</v>
      </c>
      <c r="H865" s="2">
        <v>12</v>
      </c>
      <c r="I865" s="2">
        <v>10</v>
      </c>
      <c r="J865" s="2">
        <v>12</v>
      </c>
      <c r="K865" s="2">
        <v>8</v>
      </c>
      <c r="L865" s="2">
        <v>12</v>
      </c>
      <c r="M865" s="46">
        <v>-118.300183</v>
      </c>
      <c r="N865" s="46">
        <v>33.68065</v>
      </c>
      <c r="O865" s="2">
        <v>-50</v>
      </c>
      <c r="P865" s="2" t="s">
        <v>263</v>
      </c>
      <c r="Q865" s="2" t="s">
        <v>374</v>
      </c>
      <c r="R865" s="2">
        <v>1127</v>
      </c>
      <c r="S865" s="2" t="str">
        <f t="shared" si="63"/>
        <v>PVL10-50-BC1-10-12 cm-1127</v>
      </c>
      <c r="T865" s="32" t="s">
        <v>386</v>
      </c>
      <c r="U865" s="2" t="s">
        <v>13</v>
      </c>
      <c r="V865" s="16">
        <v>0.21865541855014528</v>
      </c>
      <c r="W865" s="16">
        <v>0.06212952313545076</v>
      </c>
      <c r="X865" s="25">
        <v>0.3010920436817473</v>
      </c>
      <c r="Y865" s="25">
        <v>0.08823103516933047</v>
      </c>
      <c r="Z865" s="38">
        <v>28117.3</v>
      </c>
      <c r="AA865" s="38">
        <v>6148</v>
      </c>
      <c r="AB865" s="38">
        <v>9042.4</v>
      </c>
      <c r="AC865" s="38">
        <v>561.8</v>
      </c>
      <c r="AD865" s="38">
        <v>4679.3</v>
      </c>
      <c r="AE865" s="38">
        <v>1408.9</v>
      </c>
      <c r="AF865" s="38">
        <v>11049.4</v>
      </c>
      <c r="AG865" s="38">
        <v>974.9</v>
      </c>
      <c r="AH865" s="38">
        <v>2514</v>
      </c>
      <c r="AI865" s="27">
        <v>2725.958631662689</v>
      </c>
      <c r="AJ865" s="27">
        <v>764.0572792362768</v>
      </c>
      <c r="AK865" s="27">
        <v>484.34367541766113</v>
      </c>
      <c r="AL865" s="27">
        <v>956.5871121718377</v>
      </c>
      <c r="AM865" s="6">
        <v>1626.14402936172</v>
      </c>
      <c r="AN865" s="6">
        <v>1276.05907625229</v>
      </c>
      <c r="AO865" s="6">
        <v>2143.68285691894</v>
      </c>
      <c r="AP865" s="2" t="s">
        <v>14</v>
      </c>
      <c r="AQ865" s="2" t="s">
        <v>14</v>
      </c>
      <c r="AR865" s="2" t="s">
        <v>14</v>
      </c>
      <c r="AS865" s="2">
        <v>2012</v>
      </c>
      <c r="AT865" s="2">
        <v>2014</v>
      </c>
    </row>
    <row r="866" spans="1:46" ht="12.75">
      <c r="A866" s="4">
        <v>10574</v>
      </c>
      <c r="B866" s="2"/>
      <c r="C866" s="48" t="s">
        <v>815</v>
      </c>
      <c r="D866" s="2" t="s">
        <v>262</v>
      </c>
      <c r="E866" s="2" t="s">
        <v>873</v>
      </c>
      <c r="F866" s="2" t="s">
        <v>793</v>
      </c>
      <c r="G866" s="2">
        <v>10</v>
      </c>
      <c r="H866" s="2">
        <v>12</v>
      </c>
      <c r="I866" s="2">
        <v>10</v>
      </c>
      <c r="J866" s="2">
        <v>12</v>
      </c>
      <c r="K866" s="2">
        <v>8</v>
      </c>
      <c r="L866" s="2">
        <v>12</v>
      </c>
      <c r="M866" s="46">
        <v>-118.300183</v>
      </c>
      <c r="N866" s="46">
        <v>33.68065</v>
      </c>
      <c r="O866" s="2">
        <v>-50</v>
      </c>
      <c r="P866" s="2" t="s">
        <v>263</v>
      </c>
      <c r="Q866" s="2" t="s">
        <v>374</v>
      </c>
      <c r="R866" s="2">
        <v>1128</v>
      </c>
      <c r="S866" s="2" t="str">
        <f t="shared" si="63"/>
        <v>PVL10-50-BC1-10-12 cm-1128</v>
      </c>
      <c r="T866" s="32" t="s">
        <v>386</v>
      </c>
      <c r="U866" s="2" t="s">
        <v>13</v>
      </c>
      <c r="V866" s="16">
        <v>0.2065161798653636</v>
      </c>
      <c r="W866" s="26">
        <v>0.06170542635658915</v>
      </c>
      <c r="X866" s="26">
        <v>0.2783067631535992</v>
      </c>
      <c r="Y866" s="26">
        <v>0.106826236115986</v>
      </c>
      <c r="Z866" s="4">
        <v>21702.9</v>
      </c>
      <c r="AA866" s="4">
        <v>4482</v>
      </c>
      <c r="AB866" s="4">
        <v>7095</v>
      </c>
      <c r="AC866" s="4">
        <v>437.8</v>
      </c>
      <c r="AD866" s="4">
        <v>3675.8</v>
      </c>
      <c r="AE866" s="4">
        <v>1023</v>
      </c>
      <c r="AF866" s="4">
        <v>8832.1</v>
      </c>
      <c r="AG866" s="4">
        <v>943.5</v>
      </c>
      <c r="AH866" s="4">
        <v>2659.1</v>
      </c>
      <c r="AI866" s="23">
        <v>1969.4558309202364</v>
      </c>
      <c r="AJ866" s="23">
        <v>566.5676356662029</v>
      </c>
      <c r="AK866" s="23">
        <v>353.41280884509797</v>
      </c>
      <c r="AL866" s="23">
        <v>735.2562897220864</v>
      </c>
      <c r="AM866" s="6">
        <v>1344.17368223984</v>
      </c>
      <c r="AN866" s="6">
        <v>1034.10130892817</v>
      </c>
      <c r="AO866" s="6">
        <v>1795.09902965735</v>
      </c>
      <c r="AP866" s="2" t="s">
        <v>14</v>
      </c>
      <c r="AQ866" s="2" t="s">
        <v>14</v>
      </c>
      <c r="AR866" s="2" t="s">
        <v>14</v>
      </c>
      <c r="AS866" s="2">
        <v>2012</v>
      </c>
      <c r="AT866" s="2">
        <v>2014</v>
      </c>
    </row>
    <row r="867" spans="1:46" ht="12.75">
      <c r="A867" s="4">
        <v>10575</v>
      </c>
      <c r="B867" s="2"/>
      <c r="C867" s="48" t="s">
        <v>815</v>
      </c>
      <c r="D867" s="2" t="s">
        <v>262</v>
      </c>
      <c r="E867" s="2" t="s">
        <v>873</v>
      </c>
      <c r="F867" s="2" t="s">
        <v>793</v>
      </c>
      <c r="G867" s="2">
        <v>10</v>
      </c>
      <c r="H867" s="2">
        <v>12</v>
      </c>
      <c r="I867" s="2">
        <v>10</v>
      </c>
      <c r="J867" s="2">
        <v>12</v>
      </c>
      <c r="K867" s="2">
        <v>8</v>
      </c>
      <c r="L867" s="2">
        <v>12</v>
      </c>
      <c r="M867" s="46">
        <v>-118.300183</v>
      </c>
      <c r="N867" s="46">
        <v>33.68065</v>
      </c>
      <c r="O867" s="2">
        <v>-50</v>
      </c>
      <c r="P867" s="2" t="s">
        <v>263</v>
      </c>
      <c r="Q867" s="2" t="s">
        <v>374</v>
      </c>
      <c r="R867" s="2">
        <v>1129</v>
      </c>
      <c r="S867" s="2" t="str">
        <f t="shared" si="63"/>
        <v>PVL10-50-BC1-10-12 cm-1129</v>
      </c>
      <c r="T867" s="32" t="s">
        <v>386</v>
      </c>
      <c r="U867" s="2" t="s">
        <v>13</v>
      </c>
      <c r="V867" s="16">
        <v>0.16598602753536437</v>
      </c>
      <c r="W867" s="26">
        <v>0.04987632443607635</v>
      </c>
      <c r="X867" s="26">
        <v>0.21103732303732303</v>
      </c>
      <c r="Y867" s="26">
        <v>0.063449667276135</v>
      </c>
      <c r="Z867" s="4">
        <v>50785.6</v>
      </c>
      <c r="AA867" s="4">
        <v>8429.7</v>
      </c>
      <c r="AB867" s="4">
        <v>13543.5</v>
      </c>
      <c r="AC867" s="4">
        <v>675.5</v>
      </c>
      <c r="AD867" s="4">
        <v>9712.5</v>
      </c>
      <c r="AE867" s="4">
        <v>2049.7</v>
      </c>
      <c r="AF867" s="4">
        <v>17446.9</v>
      </c>
      <c r="AG867" s="4">
        <v>1107</v>
      </c>
      <c r="AH867" s="4">
        <v>2431.5</v>
      </c>
      <c r="AI867" s="23">
        <v>4870.680649804647</v>
      </c>
      <c r="AJ867" s="23">
        <v>1169.5661114538352</v>
      </c>
      <c r="AK867" s="23">
        <v>967.4850915073001</v>
      </c>
      <c r="AL867" s="23">
        <v>1526.1279045856468</v>
      </c>
      <c r="AM867" s="6">
        <v>638.782498500168</v>
      </c>
      <c r="AN867" s="6">
        <v>449.827107744542</v>
      </c>
      <c r="AO867" s="6">
        <v>906.327328584133</v>
      </c>
      <c r="AP867" s="2" t="s">
        <v>14</v>
      </c>
      <c r="AQ867" s="2" t="s">
        <v>14</v>
      </c>
      <c r="AR867" s="2" t="s">
        <v>14</v>
      </c>
      <c r="AS867" s="2">
        <v>2012</v>
      </c>
      <c r="AT867" s="2">
        <v>2014</v>
      </c>
    </row>
    <row r="868" spans="1:46" ht="12.75">
      <c r="A868" s="4">
        <v>10576</v>
      </c>
      <c r="B868" s="2"/>
      <c r="C868" s="48" t="s">
        <v>815</v>
      </c>
      <c r="D868" s="2" t="s">
        <v>262</v>
      </c>
      <c r="E868" s="2" t="s">
        <v>873</v>
      </c>
      <c r="F868" s="2" t="s">
        <v>793</v>
      </c>
      <c r="G868" s="2">
        <v>10</v>
      </c>
      <c r="H868" s="2">
        <v>12</v>
      </c>
      <c r="I868" s="2">
        <v>10</v>
      </c>
      <c r="J868" s="2">
        <v>12</v>
      </c>
      <c r="K868" s="2">
        <v>8</v>
      </c>
      <c r="L868" s="2">
        <v>12</v>
      </c>
      <c r="M868" s="46">
        <v>-118.300183</v>
      </c>
      <c r="N868" s="46">
        <v>33.68065</v>
      </c>
      <c r="O868" s="2">
        <v>-50</v>
      </c>
      <c r="P868" s="2" t="s">
        <v>263</v>
      </c>
      <c r="Q868" s="2" t="s">
        <v>374</v>
      </c>
      <c r="R868" s="2">
        <v>1130</v>
      </c>
      <c r="S868" s="2" t="str">
        <f t="shared" si="63"/>
        <v>PVL10-50-BC1-10-12 cm-1130</v>
      </c>
      <c r="T868" s="32" t="s">
        <v>386</v>
      </c>
      <c r="U868" s="2" t="s">
        <v>13</v>
      </c>
      <c r="V868" s="16">
        <v>0.23523214103794576</v>
      </c>
      <c r="W868" s="26">
        <v>0.0644713205497765</v>
      </c>
      <c r="X868" s="26">
        <v>0.38166069657782364</v>
      </c>
      <c r="Y868" s="26">
        <v>0.11094467668839655</v>
      </c>
      <c r="Z868" s="4">
        <v>37300.6</v>
      </c>
      <c r="AA868" s="4">
        <v>8774.3</v>
      </c>
      <c r="AB868" s="4">
        <v>9574.8</v>
      </c>
      <c r="AC868" s="4">
        <v>617.3</v>
      </c>
      <c r="AD868" s="4">
        <v>4941.3</v>
      </c>
      <c r="AE868" s="4">
        <v>1885.9</v>
      </c>
      <c r="AF868" s="4">
        <v>13084.9</v>
      </c>
      <c r="AG868" s="4">
        <v>1451.7</v>
      </c>
      <c r="AH868" s="4">
        <v>2500.9</v>
      </c>
      <c r="AI868" s="23">
        <v>3684.6655204126505</v>
      </c>
      <c r="AJ868" s="23">
        <v>815.0745731536645</v>
      </c>
      <c r="AK868" s="23">
        <v>545.9794473989364</v>
      </c>
      <c r="AL868" s="23">
        <v>1162.5094965812307</v>
      </c>
      <c r="AM868" s="6">
        <v>2065.08485952588</v>
      </c>
      <c r="AN868" s="6">
        <v>1637.6802197607</v>
      </c>
      <c r="AO868" s="6">
        <v>2672.56119285783</v>
      </c>
      <c r="AP868" s="2" t="s">
        <v>14</v>
      </c>
      <c r="AQ868" s="2" t="s">
        <v>14</v>
      </c>
      <c r="AR868" s="2" t="s">
        <v>14</v>
      </c>
      <c r="AS868" s="2">
        <v>2012</v>
      </c>
      <c r="AT868" s="2">
        <v>2014</v>
      </c>
    </row>
    <row r="869" spans="1:46" ht="12.75">
      <c r="A869" s="4">
        <v>10577</v>
      </c>
      <c r="B869" s="2"/>
      <c r="C869" s="48" t="s">
        <v>815</v>
      </c>
      <c r="D869" s="2" t="s">
        <v>262</v>
      </c>
      <c r="E869" s="2" t="s">
        <v>873</v>
      </c>
      <c r="F869" s="2" t="s">
        <v>793</v>
      </c>
      <c r="G869" s="2">
        <v>10</v>
      </c>
      <c r="H869" s="2">
        <v>12</v>
      </c>
      <c r="I869" s="2">
        <v>10</v>
      </c>
      <c r="J869" s="2">
        <v>12</v>
      </c>
      <c r="K869" s="2">
        <v>8</v>
      </c>
      <c r="L869" s="2">
        <v>12</v>
      </c>
      <c r="M869" s="46">
        <v>-118.300183</v>
      </c>
      <c r="N869" s="46">
        <v>33.68065</v>
      </c>
      <c r="O869" s="2">
        <v>-50</v>
      </c>
      <c r="P869" s="2" t="s">
        <v>263</v>
      </c>
      <c r="Q869" s="2" t="s">
        <v>374</v>
      </c>
      <c r="R869" s="2">
        <v>1131</v>
      </c>
      <c r="S869" s="2" t="str">
        <f t="shared" si="63"/>
        <v>PVL10-50-BC1-10-12 cm-1131</v>
      </c>
      <c r="T869" s="32" t="s">
        <v>386</v>
      </c>
      <c r="U869" s="2" t="s">
        <v>13</v>
      </c>
      <c r="V869" s="16">
        <v>0.22235066034387033</v>
      </c>
      <c r="W869" s="16">
        <v>0.07113332960956265</v>
      </c>
      <c r="X869" s="25">
        <v>0.2887455659464689</v>
      </c>
      <c r="Y869" s="25">
        <v>0.10674786396895276</v>
      </c>
      <c r="Z869" s="38">
        <v>32960.1</v>
      </c>
      <c r="AA869" s="38">
        <v>7328.7</v>
      </c>
      <c r="AB869" s="38">
        <v>10741.8</v>
      </c>
      <c r="AC869" s="38">
        <v>764.1</v>
      </c>
      <c r="AD869" s="38">
        <v>6202</v>
      </c>
      <c r="AE869" s="38">
        <v>1790.8</v>
      </c>
      <c r="AF869" s="38">
        <v>13038.2</v>
      </c>
      <c r="AG869" s="38">
        <v>1391.8</v>
      </c>
      <c r="AH869" s="38">
        <v>2554.6</v>
      </c>
      <c r="AI869" s="27">
        <v>3154.215924215141</v>
      </c>
      <c r="AJ869" s="27">
        <v>900.7985594613638</v>
      </c>
      <c r="AK869" s="27">
        <v>625.7574571361465</v>
      </c>
      <c r="AL869" s="27">
        <v>1129.7267673999845</v>
      </c>
      <c r="AM869" s="6">
        <v>1704.18766836689</v>
      </c>
      <c r="AN869" s="6">
        <v>1337.08511980563</v>
      </c>
      <c r="AO869" s="6">
        <v>2236.91982076146</v>
      </c>
      <c r="AP869" s="2" t="s">
        <v>14</v>
      </c>
      <c r="AQ869" s="2" t="s">
        <v>14</v>
      </c>
      <c r="AR869" s="2" t="s">
        <v>14</v>
      </c>
      <c r="AS869" s="2">
        <v>2012</v>
      </c>
      <c r="AT869" s="2">
        <v>2014</v>
      </c>
    </row>
    <row r="870" spans="1:46" ht="12.75">
      <c r="A870" s="4">
        <v>10578</v>
      </c>
      <c r="B870" s="2"/>
      <c r="C870" s="48" t="s">
        <v>815</v>
      </c>
      <c r="D870" s="2" t="s">
        <v>262</v>
      </c>
      <c r="E870" s="2" t="s">
        <v>873</v>
      </c>
      <c r="F870" s="2" t="s">
        <v>793</v>
      </c>
      <c r="G870" s="2">
        <v>10</v>
      </c>
      <c r="H870" s="2">
        <v>12</v>
      </c>
      <c r="I870" s="2">
        <v>10</v>
      </c>
      <c r="J870" s="2">
        <v>12</v>
      </c>
      <c r="K870" s="2">
        <v>8</v>
      </c>
      <c r="L870" s="2">
        <v>12</v>
      </c>
      <c r="M870" s="46">
        <v>-118.300183</v>
      </c>
      <c r="N870" s="46">
        <v>33.68065</v>
      </c>
      <c r="O870" s="2">
        <v>-50</v>
      </c>
      <c r="P870" s="2" t="s">
        <v>263</v>
      </c>
      <c r="Q870" s="2" t="s">
        <v>374</v>
      </c>
      <c r="R870" s="2">
        <v>1132</v>
      </c>
      <c r="S870" s="2" t="str">
        <f t="shared" si="63"/>
        <v>PVL10-50-BC1-10-12 cm-1132</v>
      </c>
      <c r="T870" s="32" t="s">
        <v>386</v>
      </c>
      <c r="U870" s="2" t="s">
        <v>13</v>
      </c>
      <c r="V870" s="16">
        <v>0.2298102345311576</v>
      </c>
      <c r="W870" s="26">
        <v>0.0780909454831201</v>
      </c>
      <c r="X870" s="26">
        <v>0.2999600053326223</v>
      </c>
      <c r="Y870" s="26">
        <v>0.13023530261795235</v>
      </c>
      <c r="Z870" s="4">
        <v>20462.1</v>
      </c>
      <c r="AA870" s="4">
        <v>4702.4</v>
      </c>
      <c r="AB870" s="4">
        <v>6744.7</v>
      </c>
      <c r="AC870" s="4">
        <v>526.7</v>
      </c>
      <c r="AD870" s="4">
        <v>3750.5</v>
      </c>
      <c r="AE870" s="4">
        <v>1125</v>
      </c>
      <c r="AF870" s="4">
        <v>8304.2</v>
      </c>
      <c r="AG870" s="4">
        <v>1081.5</v>
      </c>
      <c r="AH870" s="4">
        <v>2167.5</v>
      </c>
      <c r="AI870" s="23">
        <v>2321.9838523644753</v>
      </c>
      <c r="AJ870" s="23">
        <v>670.9480968858131</v>
      </c>
      <c r="AK870" s="23">
        <v>449.87312572087654</v>
      </c>
      <c r="AL870" s="23">
        <v>866.0392156862745</v>
      </c>
      <c r="AM870" s="6">
        <v>1921.78615100745</v>
      </c>
      <c r="AN870" s="6">
        <v>1511.61531440565</v>
      </c>
      <c r="AO870" s="6">
        <v>2501.52862388166</v>
      </c>
      <c r="AP870" s="2" t="s">
        <v>14</v>
      </c>
      <c r="AQ870" s="2" t="s">
        <v>14</v>
      </c>
      <c r="AR870" s="2" t="s">
        <v>14</v>
      </c>
      <c r="AS870" s="2">
        <v>2012</v>
      </c>
      <c r="AT870" s="2">
        <v>2014</v>
      </c>
    </row>
    <row r="871" spans="1:46" ht="12.75">
      <c r="A871" s="4">
        <v>10579</v>
      </c>
      <c r="B871" s="2"/>
      <c r="C871" s="48" t="s">
        <v>815</v>
      </c>
      <c r="D871" s="2" t="s">
        <v>262</v>
      </c>
      <c r="E871" s="2" t="s">
        <v>873</v>
      </c>
      <c r="F871" s="2" t="s">
        <v>793</v>
      </c>
      <c r="G871" s="2">
        <v>10</v>
      </c>
      <c r="H871" s="2">
        <v>12</v>
      </c>
      <c r="I871" s="2">
        <v>10</v>
      </c>
      <c r="J871" s="2">
        <v>12</v>
      </c>
      <c r="K871" s="2">
        <v>8</v>
      </c>
      <c r="L871" s="2">
        <v>12</v>
      </c>
      <c r="M871" s="46">
        <v>-118.300183</v>
      </c>
      <c r="N871" s="46">
        <v>33.68065</v>
      </c>
      <c r="O871" s="2">
        <v>-50</v>
      </c>
      <c r="P871" s="2" t="s">
        <v>263</v>
      </c>
      <c r="Q871" s="2" t="s">
        <v>374</v>
      </c>
      <c r="R871" s="2">
        <v>1133</v>
      </c>
      <c r="S871" s="2" t="str">
        <f t="shared" si="63"/>
        <v>PVL10-50-BC1-10-12 cm-1133</v>
      </c>
      <c r="T871" s="32" t="s">
        <v>386</v>
      </c>
      <c r="U871" s="2" t="s">
        <v>13</v>
      </c>
      <c r="V871" s="16">
        <v>0.418260315489368</v>
      </c>
      <c r="W871" s="26">
        <v>0.12673611111111113</v>
      </c>
      <c r="X871" s="26">
        <v>0.5004693261816963</v>
      </c>
      <c r="Y871" s="26">
        <v>0.2566047734945434</v>
      </c>
      <c r="Z871" s="4">
        <v>24482.6</v>
      </c>
      <c r="AA871" s="4">
        <v>10240.1</v>
      </c>
      <c r="AB871" s="4">
        <v>8006.4</v>
      </c>
      <c r="AC871" s="4">
        <v>1014.7</v>
      </c>
      <c r="AD871" s="4">
        <v>2983</v>
      </c>
      <c r="AE871" s="4">
        <v>1492.9</v>
      </c>
      <c r="AF871" s="4">
        <v>10189.6</v>
      </c>
      <c r="AG871" s="4">
        <v>2614.7</v>
      </c>
      <c r="AH871" s="4">
        <v>2411.3</v>
      </c>
      <c r="AI871" s="23">
        <v>2879.9983411437806</v>
      </c>
      <c r="AJ871" s="23">
        <v>748.2353916974246</v>
      </c>
      <c r="AK871" s="23">
        <v>371.2437274499232</v>
      </c>
      <c r="AL871" s="23">
        <v>1062.0246340148465</v>
      </c>
      <c r="AM871" s="6">
        <v>14301.2801614984</v>
      </c>
      <c r="AN871" s="6">
        <v>10394.2017306448</v>
      </c>
      <c r="AO871" s="6">
        <v>19549.6904706235</v>
      </c>
      <c r="AP871" s="2" t="s">
        <v>14</v>
      </c>
      <c r="AQ871" s="2" t="s">
        <v>14</v>
      </c>
      <c r="AR871" s="2" t="s">
        <v>14</v>
      </c>
      <c r="AS871" s="2">
        <v>2012</v>
      </c>
      <c r="AT871" s="2">
        <v>2014</v>
      </c>
    </row>
    <row r="872" spans="1:46" ht="12.75">
      <c r="A872" s="4">
        <v>10580</v>
      </c>
      <c r="B872" s="2"/>
      <c r="C872" s="48" t="s">
        <v>815</v>
      </c>
      <c r="D872" s="2" t="s">
        <v>262</v>
      </c>
      <c r="E872" s="2" t="s">
        <v>873</v>
      </c>
      <c r="F872" s="2" t="s">
        <v>793</v>
      </c>
      <c r="G872" s="2">
        <v>10</v>
      </c>
      <c r="H872" s="2">
        <v>12</v>
      </c>
      <c r="I872" s="2">
        <v>10</v>
      </c>
      <c r="J872" s="2">
        <v>12</v>
      </c>
      <c r="K872" s="2">
        <v>8</v>
      </c>
      <c r="L872" s="2">
        <v>12</v>
      </c>
      <c r="M872" s="46">
        <v>-118.300183</v>
      </c>
      <c r="N872" s="46">
        <v>33.68065</v>
      </c>
      <c r="O872" s="2">
        <v>-50</v>
      </c>
      <c r="P872" s="2" t="s">
        <v>263</v>
      </c>
      <c r="Q872" s="2" t="s">
        <v>374</v>
      </c>
      <c r="R872" s="2">
        <v>1134</v>
      </c>
      <c r="S872" s="2" t="str">
        <f t="shared" si="63"/>
        <v>PVL10-50-BC1-10-12 cm-1134</v>
      </c>
      <c r="T872" s="32" t="s">
        <v>386</v>
      </c>
      <c r="U872" s="2" t="s">
        <v>13</v>
      </c>
      <c r="V872" s="16">
        <v>0.1263391161728926</v>
      </c>
      <c r="W872" s="26">
        <v>0.05698961143943285</v>
      </c>
      <c r="X872" s="26">
        <v>0.11686613040350532</v>
      </c>
      <c r="Y872" s="26">
        <v>0.07637136405897198</v>
      </c>
      <c r="Z872" s="4">
        <v>23961.7</v>
      </c>
      <c r="AA872" s="4">
        <v>3027.3</v>
      </c>
      <c r="AB872" s="4">
        <v>9154.3</v>
      </c>
      <c r="AC872" s="4">
        <v>521.7</v>
      </c>
      <c r="AD872" s="4">
        <v>6116.4</v>
      </c>
      <c r="AE872" s="4">
        <v>714.8</v>
      </c>
      <c r="AF872" s="4">
        <v>10540.6</v>
      </c>
      <c r="AG872" s="4">
        <v>805</v>
      </c>
      <c r="AH872" s="4">
        <v>2241.5</v>
      </c>
      <c r="AI872" s="23">
        <v>2408.1195627927727</v>
      </c>
      <c r="AJ872" s="23">
        <v>863.3504349765781</v>
      </c>
      <c r="AK872" s="23">
        <v>609.5204104394378</v>
      </c>
      <c r="AL872" s="23">
        <v>1012.3221057327683</v>
      </c>
      <c r="AM872" s="6">
        <v>246.195711873893</v>
      </c>
      <c r="AN872" s="6">
        <v>153.86254614697</v>
      </c>
      <c r="AO872" s="6">
        <v>386.415016782581</v>
      </c>
      <c r="AP872" s="2" t="s">
        <v>14</v>
      </c>
      <c r="AQ872" s="2" t="s">
        <v>14</v>
      </c>
      <c r="AR872" s="2" t="s">
        <v>14</v>
      </c>
      <c r="AS872" s="2">
        <v>2012</v>
      </c>
      <c r="AT872" s="2">
        <v>2014</v>
      </c>
    </row>
    <row r="873" spans="1:46" ht="12.75">
      <c r="A873" s="4">
        <v>10581</v>
      </c>
      <c r="B873" s="2"/>
      <c r="C873" s="48" t="s">
        <v>815</v>
      </c>
      <c r="D873" s="2" t="s">
        <v>262</v>
      </c>
      <c r="E873" s="2" t="s">
        <v>873</v>
      </c>
      <c r="F873" s="2" t="s">
        <v>793</v>
      </c>
      <c r="G873" s="2">
        <v>10</v>
      </c>
      <c r="H873" s="2">
        <v>12</v>
      </c>
      <c r="I873" s="2">
        <v>10</v>
      </c>
      <c r="J873" s="2">
        <v>12</v>
      </c>
      <c r="K873" s="2">
        <v>8</v>
      </c>
      <c r="L873" s="2">
        <v>12</v>
      </c>
      <c r="M873" s="46">
        <v>-118.300183</v>
      </c>
      <c r="N873" s="46">
        <v>33.68065</v>
      </c>
      <c r="O873" s="2">
        <v>-50</v>
      </c>
      <c r="P873" s="2" t="s">
        <v>263</v>
      </c>
      <c r="Q873" s="2" t="s">
        <v>374</v>
      </c>
      <c r="R873" s="2">
        <v>1135</v>
      </c>
      <c r="S873" s="2" t="str">
        <f t="shared" si="63"/>
        <v>PVL10-50-BC1-10-12 cm-1135</v>
      </c>
      <c r="T873" s="32" t="s">
        <v>386</v>
      </c>
      <c r="U873" s="2" t="s">
        <v>13</v>
      </c>
      <c r="V873" s="16">
        <v>0.24564347489350716</v>
      </c>
      <c r="W873" s="26">
        <v>0.0687636232124879</v>
      </c>
      <c r="X873" s="26">
        <v>0.27967612257281554</v>
      </c>
      <c r="Y873" s="26">
        <v>0.11706512778235781</v>
      </c>
      <c r="Z873" s="4">
        <v>29438.6</v>
      </c>
      <c r="AA873" s="4">
        <v>7231.4</v>
      </c>
      <c r="AB873" s="4">
        <v>10230.7</v>
      </c>
      <c r="AC873" s="4">
        <v>703.5</v>
      </c>
      <c r="AD873" s="4">
        <v>5273.6</v>
      </c>
      <c r="AE873" s="4">
        <v>1474.9</v>
      </c>
      <c r="AF873" s="4">
        <v>11644.8</v>
      </c>
      <c r="AG873" s="4">
        <v>1363.2</v>
      </c>
      <c r="AH873" s="4">
        <v>2280.2</v>
      </c>
      <c r="AI873" s="23">
        <v>3216.3845276730117</v>
      </c>
      <c r="AJ873" s="23">
        <v>959.0562231383213</v>
      </c>
      <c r="AK873" s="23">
        <v>591.9217612490133</v>
      </c>
      <c r="AL873" s="23">
        <v>1140.9525480221034</v>
      </c>
      <c r="AM873" s="6">
        <v>2411.28720713503</v>
      </c>
      <c r="AN873" s="6">
        <v>1939.67058510522</v>
      </c>
      <c r="AO873" s="6">
        <v>3084.73473047887</v>
      </c>
      <c r="AP873" s="2" t="s">
        <v>14</v>
      </c>
      <c r="AQ873" s="2" t="s">
        <v>14</v>
      </c>
      <c r="AR873" s="2" t="s">
        <v>14</v>
      </c>
      <c r="AS873" s="2">
        <v>2012</v>
      </c>
      <c r="AT873" s="2">
        <v>2014</v>
      </c>
    </row>
    <row r="874" spans="1:46" ht="12.75">
      <c r="A874" s="4">
        <v>10582</v>
      </c>
      <c r="B874" s="2"/>
      <c r="C874" s="48" t="s">
        <v>815</v>
      </c>
      <c r="D874" s="2" t="s">
        <v>262</v>
      </c>
      <c r="E874" s="2" t="s">
        <v>873</v>
      </c>
      <c r="F874" s="2" t="s">
        <v>793</v>
      </c>
      <c r="G874" s="2">
        <v>10</v>
      </c>
      <c r="H874" s="2">
        <v>12</v>
      </c>
      <c r="I874" s="2">
        <v>10</v>
      </c>
      <c r="J874" s="2">
        <v>12</v>
      </c>
      <c r="K874" s="2">
        <v>8</v>
      </c>
      <c r="L874" s="2">
        <v>12</v>
      </c>
      <c r="M874" s="46">
        <v>-118.300183</v>
      </c>
      <c r="N874" s="46">
        <v>33.68065</v>
      </c>
      <c r="O874" s="2">
        <v>-50</v>
      </c>
      <c r="P874" s="2" t="s">
        <v>263</v>
      </c>
      <c r="Q874" s="2" t="s">
        <v>374</v>
      </c>
      <c r="R874" s="2">
        <v>1136</v>
      </c>
      <c r="S874" s="2" t="str">
        <f t="shared" si="63"/>
        <v>PVL10-50-BC1-10-12 cm-1136</v>
      </c>
      <c r="T874" s="32" t="s">
        <v>386</v>
      </c>
      <c r="U874" s="2" t="s">
        <v>13</v>
      </c>
      <c r="V874" s="16">
        <v>0.23500492979294868</v>
      </c>
      <c r="W874" s="16">
        <v>0.06804989206044615</v>
      </c>
      <c r="X874" s="25">
        <v>0.33142599684613655</v>
      </c>
      <c r="Y874" s="25">
        <v>0.10736820952508541</v>
      </c>
      <c r="Z874" s="38">
        <v>44119.5</v>
      </c>
      <c r="AA874" s="38">
        <v>10368.3</v>
      </c>
      <c r="AB874" s="38">
        <v>12507</v>
      </c>
      <c r="AC874" s="38">
        <v>851.1</v>
      </c>
      <c r="AD874" s="38">
        <v>6658.5</v>
      </c>
      <c r="AE874" s="38">
        <v>2206.8</v>
      </c>
      <c r="AF874" s="38">
        <v>14929</v>
      </c>
      <c r="AG874" s="38">
        <v>1602.9</v>
      </c>
      <c r="AH874" s="38">
        <v>2275.3</v>
      </c>
      <c r="AI874" s="27">
        <v>4789.504680701446</v>
      </c>
      <c r="AJ874" s="27">
        <v>1174.1836241374763</v>
      </c>
      <c r="AK874" s="27">
        <v>779.2642728431415</v>
      </c>
      <c r="AL874" s="27">
        <v>1453.1622203665452</v>
      </c>
      <c r="AM874" s="6">
        <v>2065.08485952588</v>
      </c>
      <c r="AN874" s="6">
        <v>1637.6802197607</v>
      </c>
      <c r="AO874" s="6">
        <v>2672.56119285783</v>
      </c>
      <c r="AP874" s="2" t="s">
        <v>14</v>
      </c>
      <c r="AQ874" s="2" t="s">
        <v>14</v>
      </c>
      <c r="AR874" s="2" t="s">
        <v>14</v>
      </c>
      <c r="AS874" s="2">
        <v>2012</v>
      </c>
      <c r="AT874" s="2">
        <v>2014</v>
      </c>
    </row>
    <row r="875" spans="1:46" ht="12.75">
      <c r="A875" s="4">
        <v>10583</v>
      </c>
      <c r="B875" s="2"/>
      <c r="C875" s="48" t="s">
        <v>815</v>
      </c>
      <c r="D875" s="2" t="s">
        <v>262</v>
      </c>
      <c r="E875" s="2" t="s">
        <v>874</v>
      </c>
      <c r="F875" s="2" t="s">
        <v>793</v>
      </c>
      <c r="G875" s="2">
        <v>12</v>
      </c>
      <c r="H875" s="2">
        <v>14</v>
      </c>
      <c r="I875" s="2">
        <v>12</v>
      </c>
      <c r="J875" s="2">
        <v>14</v>
      </c>
      <c r="K875" s="2">
        <v>12</v>
      </c>
      <c r="L875" s="2">
        <v>16</v>
      </c>
      <c r="M875" s="46">
        <v>-118.300183</v>
      </c>
      <c r="N875" s="46">
        <v>33.68065</v>
      </c>
      <c r="O875" s="2">
        <v>-50</v>
      </c>
      <c r="P875" s="2" t="s">
        <v>263</v>
      </c>
      <c r="Q875" s="2" t="s">
        <v>374</v>
      </c>
      <c r="R875" s="2">
        <v>1137</v>
      </c>
      <c r="S875" s="2" t="str">
        <f t="shared" si="63"/>
        <v>PVL10-50-BC1-12-14 cm-1137</v>
      </c>
      <c r="T875" s="32" t="s">
        <v>386</v>
      </c>
      <c r="U875" s="2" t="s">
        <v>13</v>
      </c>
      <c r="V875" s="16">
        <v>0.1668878077546808</v>
      </c>
      <c r="W875" s="26">
        <v>0.04888940871247967</v>
      </c>
      <c r="X875" s="26">
        <v>0.24460418187604124</v>
      </c>
      <c r="Y875" s="26">
        <v>0.06786107414526756</v>
      </c>
      <c r="Z875" s="4">
        <v>34593.3</v>
      </c>
      <c r="AA875" s="4">
        <v>5773.2</v>
      </c>
      <c r="AB875" s="4">
        <v>9404.9</v>
      </c>
      <c r="AC875" s="4">
        <v>459.8</v>
      </c>
      <c r="AD875" s="4">
        <v>5342.1</v>
      </c>
      <c r="AE875" s="4">
        <v>1306.7</v>
      </c>
      <c r="AF875" s="4">
        <v>12173.4</v>
      </c>
      <c r="AG875" s="4">
        <v>826.1</v>
      </c>
      <c r="AH875" s="4">
        <v>2476.8</v>
      </c>
      <c r="AI875" s="23">
        <v>3259.5687984496126</v>
      </c>
      <c r="AJ875" s="23">
        <v>796.5681524547803</v>
      </c>
      <c r="AK875" s="23">
        <v>536.8863049095606</v>
      </c>
      <c r="AL875" s="23">
        <v>1049.7012273901807</v>
      </c>
      <c r="AM875" s="6">
        <v>651.843979775468</v>
      </c>
      <c r="AN875" s="6">
        <v>460.643133459725</v>
      </c>
      <c r="AO875" s="6">
        <v>924.002580077464</v>
      </c>
      <c r="AP875" s="2" t="s">
        <v>14</v>
      </c>
      <c r="AQ875" s="2" t="s">
        <v>14</v>
      </c>
      <c r="AR875" s="2" t="s">
        <v>14</v>
      </c>
      <c r="AS875" s="2">
        <v>2012</v>
      </c>
      <c r="AT875" s="2">
        <v>2014</v>
      </c>
    </row>
    <row r="876" spans="1:46" ht="12.75">
      <c r="A876" s="4">
        <v>10584</v>
      </c>
      <c r="B876" s="2"/>
      <c r="C876" s="48" t="s">
        <v>815</v>
      </c>
      <c r="D876" s="2" t="s">
        <v>262</v>
      </c>
      <c r="E876" s="2" t="s">
        <v>874</v>
      </c>
      <c r="F876" s="2" t="s">
        <v>793</v>
      </c>
      <c r="G876" s="2">
        <v>12</v>
      </c>
      <c r="H876" s="2">
        <v>14</v>
      </c>
      <c r="I876" s="2">
        <v>12</v>
      </c>
      <c r="J876" s="2">
        <v>14</v>
      </c>
      <c r="K876" s="2">
        <v>12</v>
      </c>
      <c r="L876" s="2">
        <v>16</v>
      </c>
      <c r="M876" s="46">
        <v>-118.300183</v>
      </c>
      <c r="N876" s="46">
        <v>33.68065</v>
      </c>
      <c r="O876" s="2">
        <v>-50</v>
      </c>
      <c r="P876" s="2" t="s">
        <v>263</v>
      </c>
      <c r="Q876" s="2" t="s">
        <v>374</v>
      </c>
      <c r="R876" s="2">
        <v>1138</v>
      </c>
      <c r="S876" s="2" t="str">
        <f t="shared" si="63"/>
        <v>PVL10-50-BC1-12-14 cm-1138</v>
      </c>
      <c r="T876" s="32" t="s">
        <v>386</v>
      </c>
      <c r="U876" s="2" t="s">
        <v>13</v>
      </c>
      <c r="V876" s="16">
        <v>0.11794150530168827</v>
      </c>
      <c r="W876" s="26">
        <v>0.03828565621665566</v>
      </c>
      <c r="X876" s="26">
        <v>0.15595386573746675</v>
      </c>
      <c r="Y876" s="26">
        <v>0.038269390672136666</v>
      </c>
      <c r="Z876" s="4">
        <v>39176.2</v>
      </c>
      <c r="AA876" s="4">
        <v>4620.5</v>
      </c>
      <c r="AB876" s="4">
        <v>11808.6</v>
      </c>
      <c r="AC876" s="4">
        <v>452.1</v>
      </c>
      <c r="AD876" s="4">
        <v>7777.3</v>
      </c>
      <c r="AE876" s="4">
        <v>1212.9</v>
      </c>
      <c r="AF876" s="4">
        <v>14552.1</v>
      </c>
      <c r="AG876" s="4">
        <v>556.9</v>
      </c>
      <c r="AH876" s="4">
        <v>2503.8</v>
      </c>
      <c r="AI876" s="23">
        <v>3498.41840402588</v>
      </c>
      <c r="AJ876" s="23">
        <v>979.3673616103522</v>
      </c>
      <c r="AK876" s="23">
        <v>718.1244508347312</v>
      </c>
      <c r="AL876" s="23">
        <v>1206.8855339883376</v>
      </c>
      <c r="AM876" s="6">
        <v>195.522823906533</v>
      </c>
      <c r="AN876" s="6">
        <v>118.960911106122</v>
      </c>
      <c r="AO876" s="6">
        <v>314.848441807202</v>
      </c>
      <c r="AP876" s="2" t="s">
        <v>14</v>
      </c>
      <c r="AQ876" s="2" t="s">
        <v>14</v>
      </c>
      <c r="AR876" s="2" t="s">
        <v>14</v>
      </c>
      <c r="AS876" s="2">
        <v>2012</v>
      </c>
      <c r="AT876" s="2">
        <v>2014</v>
      </c>
    </row>
    <row r="877" spans="1:46" ht="12.75">
      <c r="A877" s="4">
        <v>10585</v>
      </c>
      <c r="B877" s="2"/>
      <c r="C877" s="48" t="s">
        <v>815</v>
      </c>
      <c r="D877" s="2" t="s">
        <v>262</v>
      </c>
      <c r="E877" s="2" t="s">
        <v>874</v>
      </c>
      <c r="F877" s="2" t="s">
        <v>793</v>
      </c>
      <c r="G877" s="2">
        <v>12</v>
      </c>
      <c r="H877" s="2">
        <v>14</v>
      </c>
      <c r="I877" s="2">
        <v>12</v>
      </c>
      <c r="J877" s="2">
        <v>14</v>
      </c>
      <c r="K877" s="2">
        <v>12</v>
      </c>
      <c r="L877" s="2">
        <v>16</v>
      </c>
      <c r="M877" s="46">
        <v>-118.300183</v>
      </c>
      <c r="N877" s="46">
        <v>33.68065</v>
      </c>
      <c r="O877" s="2">
        <v>-50</v>
      </c>
      <c r="P877" s="2" t="s">
        <v>263</v>
      </c>
      <c r="Q877" s="2" t="s">
        <v>374</v>
      </c>
      <c r="R877" s="2">
        <v>1139</v>
      </c>
      <c r="S877" s="2" t="str">
        <f t="shared" si="63"/>
        <v>PVL10-50-BC1-12-14 cm-1139</v>
      </c>
      <c r="T877" s="32" t="s">
        <v>386</v>
      </c>
      <c r="U877" s="2" t="s">
        <v>13</v>
      </c>
      <c r="V877" s="16">
        <v>0.21161137270922473</v>
      </c>
      <c r="W877" s="26">
        <v>0.06381500595474394</v>
      </c>
      <c r="X877" s="26">
        <v>0.2783653022777873</v>
      </c>
      <c r="Y877" s="26">
        <v>0.09189281515940079</v>
      </c>
      <c r="Z877" s="4">
        <v>27905.4</v>
      </c>
      <c r="AA877" s="4">
        <v>5905.1</v>
      </c>
      <c r="AB877" s="4">
        <v>8060.8</v>
      </c>
      <c r="AC877" s="4">
        <v>514.4</v>
      </c>
      <c r="AD877" s="4">
        <v>4671.2</v>
      </c>
      <c r="AE877" s="4">
        <v>1300.3</v>
      </c>
      <c r="AF877" s="4">
        <v>9952.9</v>
      </c>
      <c r="AG877" s="4">
        <v>914.6</v>
      </c>
      <c r="AH877" s="4">
        <v>2395.4</v>
      </c>
      <c r="AI877" s="23">
        <v>2822.9523252901395</v>
      </c>
      <c r="AJ877" s="23">
        <v>715.9722802037239</v>
      </c>
      <c r="AK877" s="23">
        <v>498.5806128412791</v>
      </c>
      <c r="AL877" s="23">
        <v>907.3641145528929</v>
      </c>
      <c r="AM877" s="6">
        <v>1457.24927868088</v>
      </c>
      <c r="AN877" s="6">
        <v>1127.98891202519</v>
      </c>
      <c r="AO877" s="6">
        <v>1924.95487462204</v>
      </c>
      <c r="AP877" s="2" t="s">
        <v>14</v>
      </c>
      <c r="AQ877" s="2" t="s">
        <v>14</v>
      </c>
      <c r="AR877" s="2" t="s">
        <v>14</v>
      </c>
      <c r="AS877" s="2">
        <v>2012</v>
      </c>
      <c r="AT877" s="2">
        <v>2014</v>
      </c>
    </row>
    <row r="878" spans="1:46" ht="12.75">
      <c r="A878" s="4">
        <v>10586</v>
      </c>
      <c r="B878" s="2"/>
      <c r="C878" s="48" t="s">
        <v>815</v>
      </c>
      <c r="D878" s="2" t="s">
        <v>262</v>
      </c>
      <c r="E878" s="2" t="s">
        <v>874</v>
      </c>
      <c r="F878" s="2" t="s">
        <v>793</v>
      </c>
      <c r="G878" s="2">
        <v>12</v>
      </c>
      <c r="H878" s="2">
        <v>14</v>
      </c>
      <c r="I878" s="2">
        <v>12</v>
      </c>
      <c r="J878" s="2">
        <v>14</v>
      </c>
      <c r="K878" s="2">
        <v>12</v>
      </c>
      <c r="L878" s="2">
        <v>16</v>
      </c>
      <c r="M878" s="46">
        <v>-118.300183</v>
      </c>
      <c r="N878" s="46">
        <v>33.68065</v>
      </c>
      <c r="O878" s="2">
        <v>-50</v>
      </c>
      <c r="P878" s="2" t="s">
        <v>263</v>
      </c>
      <c r="Q878" s="2" t="s">
        <v>374</v>
      </c>
      <c r="R878" s="2">
        <v>1140</v>
      </c>
      <c r="S878" s="2" t="str">
        <f t="shared" si="63"/>
        <v>PVL10-50-BC1-12-14 cm-1140</v>
      </c>
      <c r="T878" s="32" t="s">
        <v>386</v>
      </c>
      <c r="U878" s="2" t="s">
        <v>13</v>
      </c>
      <c r="V878" s="16">
        <v>0.32323964372741787</v>
      </c>
      <c r="W878" s="26">
        <v>0.09076662955173409</v>
      </c>
      <c r="X878" s="26">
        <v>0.31500448680261167</v>
      </c>
      <c r="Y878" s="26">
        <v>0.1588963210702341</v>
      </c>
      <c r="Z878" s="4">
        <v>19041.6</v>
      </c>
      <c r="AA878" s="4">
        <v>6155</v>
      </c>
      <c r="AB878" s="4">
        <v>7274.7</v>
      </c>
      <c r="AC878" s="4">
        <v>660.3</v>
      </c>
      <c r="AD878" s="4">
        <v>3231.7</v>
      </c>
      <c r="AE878" s="4">
        <v>1018</v>
      </c>
      <c r="AF878" s="4">
        <v>8970</v>
      </c>
      <c r="AG878" s="4">
        <v>1425.3</v>
      </c>
      <c r="AH878" s="4">
        <v>2420.4</v>
      </c>
      <c r="AI878" s="23">
        <v>2082.0195009089402</v>
      </c>
      <c r="AJ878" s="23">
        <v>655.6767476450174</v>
      </c>
      <c r="AK878" s="23">
        <v>351.1568335812262</v>
      </c>
      <c r="AL878" s="23">
        <v>858.9737233515121</v>
      </c>
      <c r="AM878" s="6">
        <v>6010.4574137555</v>
      </c>
      <c r="AN878" s="6">
        <v>4745.62902499094</v>
      </c>
      <c r="AO878" s="6">
        <v>7662.37422608185</v>
      </c>
      <c r="AP878" s="2" t="s">
        <v>14</v>
      </c>
      <c r="AQ878" s="2" t="s">
        <v>14</v>
      </c>
      <c r="AR878" s="2" t="s">
        <v>14</v>
      </c>
      <c r="AS878" s="2">
        <v>2012</v>
      </c>
      <c r="AT878" s="2">
        <v>2014</v>
      </c>
    </row>
    <row r="879" spans="1:46" ht="12.75">
      <c r="A879" s="4">
        <v>10587</v>
      </c>
      <c r="B879" s="2"/>
      <c r="C879" s="48" t="s">
        <v>815</v>
      </c>
      <c r="D879" s="2" t="s">
        <v>262</v>
      </c>
      <c r="E879" s="2" t="s">
        <v>874</v>
      </c>
      <c r="F879" s="2" t="s">
        <v>793</v>
      </c>
      <c r="G879" s="2">
        <v>12</v>
      </c>
      <c r="H879" s="2">
        <v>14</v>
      </c>
      <c r="I879" s="2">
        <v>12</v>
      </c>
      <c r="J879" s="2">
        <v>14</v>
      </c>
      <c r="K879" s="2">
        <v>12</v>
      </c>
      <c r="L879" s="2">
        <v>16</v>
      </c>
      <c r="M879" s="46">
        <v>-118.300183</v>
      </c>
      <c r="N879" s="46">
        <v>33.68065</v>
      </c>
      <c r="O879" s="2">
        <v>-50</v>
      </c>
      <c r="P879" s="2" t="s">
        <v>263</v>
      </c>
      <c r="Q879" s="2" t="s">
        <v>374</v>
      </c>
      <c r="R879" s="2">
        <v>1141</v>
      </c>
      <c r="S879" s="2" t="str">
        <f t="shared" si="63"/>
        <v>PVL10-50-BC1-12-14 cm-1141</v>
      </c>
      <c r="T879" s="32" t="s">
        <v>386</v>
      </c>
      <c r="U879" s="2" t="s">
        <v>13</v>
      </c>
      <c r="V879" s="16">
        <v>0.16322805931729548</v>
      </c>
      <c r="W879" s="26">
        <v>0.05864433619174148</v>
      </c>
      <c r="X879" s="26">
        <v>0.201028517999065</v>
      </c>
      <c r="Y879" s="26">
        <v>0.10087175984347684</v>
      </c>
      <c r="Z879" s="4">
        <v>28436.9</v>
      </c>
      <c r="AA879" s="4">
        <v>4641.7</v>
      </c>
      <c r="AB879" s="4">
        <v>7451.7</v>
      </c>
      <c r="AC879" s="4">
        <v>437</v>
      </c>
      <c r="AD879" s="4">
        <v>4919.7</v>
      </c>
      <c r="AE879" s="4">
        <v>989</v>
      </c>
      <c r="AF879" s="4">
        <v>8637.7</v>
      </c>
      <c r="AG879" s="4">
        <v>871.3</v>
      </c>
      <c r="AH879" s="4">
        <v>2557.7</v>
      </c>
      <c r="AI879" s="23">
        <v>2586.5895140164994</v>
      </c>
      <c r="AJ879" s="23">
        <v>616.8588966649725</v>
      </c>
      <c r="AK879" s="23">
        <v>462.0322946397154</v>
      </c>
      <c r="AL879" s="23">
        <v>743.5586659889746</v>
      </c>
      <c r="AM879" s="6">
        <v>600.020481876756</v>
      </c>
      <c r="AN879" s="6">
        <v>418.368353989605</v>
      </c>
      <c r="AO879" s="6">
        <v>854.655485235861</v>
      </c>
      <c r="AP879" s="2" t="s">
        <v>14</v>
      </c>
      <c r="AQ879" s="2" t="s">
        <v>14</v>
      </c>
      <c r="AR879" s="2" t="s">
        <v>14</v>
      </c>
      <c r="AS879" s="2">
        <v>2012</v>
      </c>
      <c r="AT879" s="2">
        <v>2014</v>
      </c>
    </row>
    <row r="880" spans="1:46" ht="12.75">
      <c r="A880" s="4">
        <v>10588</v>
      </c>
      <c r="B880" s="2"/>
      <c r="C880" s="48" t="s">
        <v>815</v>
      </c>
      <c r="D880" s="2" t="s">
        <v>262</v>
      </c>
      <c r="E880" s="2" t="s">
        <v>874</v>
      </c>
      <c r="F880" s="2" t="s">
        <v>793</v>
      </c>
      <c r="G880" s="2">
        <v>12</v>
      </c>
      <c r="H880" s="2">
        <v>14</v>
      </c>
      <c r="I880" s="2">
        <v>12</v>
      </c>
      <c r="J880" s="2">
        <v>14</v>
      </c>
      <c r="K880" s="2">
        <v>12</v>
      </c>
      <c r="L880" s="2">
        <v>16</v>
      </c>
      <c r="M880" s="46">
        <v>-118.300183</v>
      </c>
      <c r="N880" s="46">
        <v>33.68065</v>
      </c>
      <c r="O880" s="2">
        <v>-50</v>
      </c>
      <c r="P880" s="2" t="s">
        <v>263</v>
      </c>
      <c r="Q880" s="2" t="s">
        <v>374</v>
      </c>
      <c r="R880" s="2">
        <v>1142</v>
      </c>
      <c r="S880" s="2" t="str">
        <f t="shared" si="63"/>
        <v>PVL10-50-BC1-12-14 cm-1142</v>
      </c>
      <c r="T880" s="32" t="s">
        <v>386</v>
      </c>
      <c r="U880" s="2" t="s">
        <v>13</v>
      </c>
      <c r="V880" s="16">
        <v>0.21608862367363452</v>
      </c>
      <c r="W880" s="26">
        <v>0.06683986322565856</v>
      </c>
      <c r="X880" s="26">
        <v>0.27204090674149006</v>
      </c>
      <c r="Y880" s="26">
        <v>0.11151800014487037</v>
      </c>
      <c r="Z880" s="4">
        <v>33616.3</v>
      </c>
      <c r="AA880" s="4">
        <v>7264.1</v>
      </c>
      <c r="AB880" s="4">
        <v>10469.8</v>
      </c>
      <c r="AC880" s="4">
        <v>699.8</v>
      </c>
      <c r="AD880" s="4">
        <v>5417.2</v>
      </c>
      <c r="AE880" s="4">
        <v>1473.7</v>
      </c>
      <c r="AF880" s="4">
        <v>12424.9</v>
      </c>
      <c r="AG880" s="4">
        <v>1385.6</v>
      </c>
      <c r="AH880" s="4">
        <v>2404.3</v>
      </c>
      <c r="AI880" s="23">
        <v>3400.6072453520774</v>
      </c>
      <c r="AJ880" s="23">
        <v>929.1352992555003</v>
      </c>
      <c r="AK880" s="23">
        <v>573.2146570727446</v>
      </c>
      <c r="AL880" s="23">
        <v>1148.8167034063968</v>
      </c>
      <c r="AM880" s="6">
        <v>1552.62480857877</v>
      </c>
      <c r="AN880" s="6">
        <v>1212.04765585958</v>
      </c>
      <c r="AO880" s="6">
        <v>2051.9943352967</v>
      </c>
      <c r="AP880" s="2" t="s">
        <v>14</v>
      </c>
      <c r="AQ880" s="2" t="s">
        <v>14</v>
      </c>
      <c r="AR880" s="2" t="s">
        <v>14</v>
      </c>
      <c r="AS880" s="2">
        <v>2012</v>
      </c>
      <c r="AT880" s="2">
        <v>2014</v>
      </c>
    </row>
    <row r="881" spans="1:46" ht="12.75">
      <c r="A881" s="4">
        <v>10589</v>
      </c>
      <c r="B881" s="2"/>
      <c r="C881" s="48" t="s">
        <v>815</v>
      </c>
      <c r="D881" s="2" t="s">
        <v>262</v>
      </c>
      <c r="E881" s="2" t="s">
        <v>874</v>
      </c>
      <c r="F881" s="2" t="s">
        <v>793</v>
      </c>
      <c r="G881" s="2">
        <v>12</v>
      </c>
      <c r="H881" s="2">
        <v>14</v>
      </c>
      <c r="I881" s="2">
        <v>12</v>
      </c>
      <c r="J881" s="2">
        <v>14</v>
      </c>
      <c r="K881" s="2">
        <v>12</v>
      </c>
      <c r="L881" s="2">
        <v>16</v>
      </c>
      <c r="M881" s="46">
        <v>-118.300183</v>
      </c>
      <c r="N881" s="46">
        <v>33.68065</v>
      </c>
      <c r="O881" s="2">
        <v>-50</v>
      </c>
      <c r="P881" s="2" t="s">
        <v>263</v>
      </c>
      <c r="Q881" s="2" t="s">
        <v>374</v>
      </c>
      <c r="R881" s="2">
        <v>1143</v>
      </c>
      <c r="S881" s="2" t="str">
        <f t="shared" si="63"/>
        <v>PVL10-50-BC1-12-14 cm-1143</v>
      </c>
      <c r="T881" s="32" t="s">
        <v>386</v>
      </c>
      <c r="U881" s="2" t="s">
        <v>13</v>
      </c>
      <c r="V881" s="16">
        <v>0.21522943074547657</v>
      </c>
      <c r="W881" s="26">
        <v>0.06626186796202253</v>
      </c>
      <c r="X881" s="26">
        <v>0.2113745734534955</v>
      </c>
      <c r="Y881" s="26">
        <v>0.10716373802765995</v>
      </c>
      <c r="Z881" s="4">
        <v>21631.8</v>
      </c>
      <c r="AA881" s="4">
        <v>4655.8</v>
      </c>
      <c r="AB881" s="4">
        <v>9058</v>
      </c>
      <c r="AC881" s="4">
        <v>600.2</v>
      </c>
      <c r="AD881" s="4">
        <v>5714.5</v>
      </c>
      <c r="AE881" s="4">
        <v>1207.9</v>
      </c>
      <c r="AF881" s="4">
        <v>9407.1</v>
      </c>
      <c r="AG881" s="4">
        <v>1008.1</v>
      </c>
      <c r="AH881" s="4">
        <v>2355.5</v>
      </c>
      <c r="AI881" s="23">
        <v>2232.0186796858416</v>
      </c>
      <c r="AJ881" s="23">
        <v>820.0551899808959</v>
      </c>
      <c r="AK881" s="23">
        <v>587.764805773721</v>
      </c>
      <c r="AL881" s="23">
        <v>884.3302908087455</v>
      </c>
      <c r="AM881" s="6">
        <v>1528.37788292045</v>
      </c>
      <c r="AN881" s="6">
        <v>1192.387859439</v>
      </c>
      <c r="AO881" s="6">
        <v>2020.47758315991</v>
      </c>
      <c r="AP881" s="2" t="s">
        <v>14</v>
      </c>
      <c r="AQ881" s="2" t="s">
        <v>14</v>
      </c>
      <c r="AR881" s="2" t="s">
        <v>14</v>
      </c>
      <c r="AS881" s="2">
        <v>2012</v>
      </c>
      <c r="AT881" s="2">
        <v>2014</v>
      </c>
    </row>
    <row r="882" spans="1:46" ht="12.75">
      <c r="A882" s="4">
        <v>10590</v>
      </c>
      <c r="B882" s="2"/>
      <c r="C882" s="48" t="s">
        <v>815</v>
      </c>
      <c r="D882" s="2" t="s">
        <v>262</v>
      </c>
      <c r="E882" s="2" t="s">
        <v>874</v>
      </c>
      <c r="F882" s="2" t="s">
        <v>793</v>
      </c>
      <c r="G882" s="2">
        <v>12</v>
      </c>
      <c r="H882" s="2">
        <v>14</v>
      </c>
      <c r="I882" s="2">
        <v>12</v>
      </c>
      <c r="J882" s="2">
        <v>14</v>
      </c>
      <c r="K882" s="2">
        <v>12</v>
      </c>
      <c r="L882" s="2">
        <v>16</v>
      </c>
      <c r="M882" s="46">
        <v>-118.300183</v>
      </c>
      <c r="N882" s="46">
        <v>33.68065</v>
      </c>
      <c r="O882" s="2">
        <v>-50</v>
      </c>
      <c r="P882" s="2" t="s">
        <v>263</v>
      </c>
      <c r="Q882" s="2" t="s">
        <v>374</v>
      </c>
      <c r="R882" s="2">
        <v>1144</v>
      </c>
      <c r="S882" s="2" t="str">
        <f t="shared" si="63"/>
        <v>PVL10-50-BC1-12-14 cm-1144</v>
      </c>
      <c r="T882" s="32" t="s">
        <v>386</v>
      </c>
      <c r="U882" s="2" t="s">
        <v>13</v>
      </c>
      <c r="V882" s="16">
        <v>0.3780164311409242</v>
      </c>
      <c r="W882" s="16">
        <v>0.10926843701457209</v>
      </c>
      <c r="X882" s="25">
        <v>0.4264801686146772</v>
      </c>
      <c r="Y882" s="25">
        <v>0.24000418672807197</v>
      </c>
      <c r="Z882" s="38">
        <v>20960.2</v>
      </c>
      <c r="AA882" s="38">
        <v>7923.3</v>
      </c>
      <c r="AB882" s="38">
        <v>6759.5</v>
      </c>
      <c r="AC882" s="38">
        <v>738.6</v>
      </c>
      <c r="AD882" s="38">
        <v>2609.5</v>
      </c>
      <c r="AE882" s="38">
        <v>1112.9</v>
      </c>
      <c r="AF882" s="38">
        <v>8598.6</v>
      </c>
      <c r="AG882" s="38">
        <v>2063.7</v>
      </c>
      <c r="AH882" s="38">
        <v>2470.9</v>
      </c>
      <c r="AI882" s="27">
        <v>2337.8930753976283</v>
      </c>
      <c r="AJ882" s="27">
        <v>606.9124610465823</v>
      </c>
      <c r="AK882" s="27">
        <v>301.29912177749</v>
      </c>
      <c r="AL882" s="27">
        <v>863.0296653041402</v>
      </c>
      <c r="AM882" s="6">
        <v>10212.5490422509</v>
      </c>
      <c r="AN882" s="6">
        <v>7684.77562241949</v>
      </c>
      <c r="AO882" s="6">
        <v>13450.1330135192</v>
      </c>
      <c r="AP882" s="2" t="s">
        <v>14</v>
      </c>
      <c r="AQ882" s="2" t="s">
        <v>14</v>
      </c>
      <c r="AR882" s="2" t="s">
        <v>14</v>
      </c>
      <c r="AS882" s="2">
        <v>2012</v>
      </c>
      <c r="AT882" s="2">
        <v>2014</v>
      </c>
    </row>
    <row r="883" spans="1:46" ht="12.75">
      <c r="A883" s="4">
        <v>10591</v>
      </c>
      <c r="B883" s="2"/>
      <c r="C883" s="48" t="s">
        <v>815</v>
      </c>
      <c r="D883" s="2" t="s">
        <v>262</v>
      </c>
      <c r="E883" s="2" t="s">
        <v>874</v>
      </c>
      <c r="F883" s="2" t="s">
        <v>793</v>
      </c>
      <c r="G883" s="2">
        <v>12</v>
      </c>
      <c r="H883" s="2">
        <v>14</v>
      </c>
      <c r="I883" s="2">
        <v>12</v>
      </c>
      <c r="J883" s="2">
        <v>14</v>
      </c>
      <c r="K883" s="2">
        <v>12</v>
      </c>
      <c r="L883" s="2">
        <v>16</v>
      </c>
      <c r="M883" s="46">
        <v>-118.300183</v>
      </c>
      <c r="N883" s="46">
        <v>33.68065</v>
      </c>
      <c r="O883" s="2">
        <v>-50</v>
      </c>
      <c r="P883" s="2" t="s">
        <v>263</v>
      </c>
      <c r="Q883" s="2" t="s">
        <v>374</v>
      </c>
      <c r="R883" s="2">
        <v>1145</v>
      </c>
      <c r="S883" s="2" t="str">
        <f t="shared" si="63"/>
        <v>PVL10-50-BC1-12-14 cm-1145</v>
      </c>
      <c r="T883" s="32" t="s">
        <v>386</v>
      </c>
      <c r="U883" s="2" t="s">
        <v>13</v>
      </c>
      <c r="V883" s="16">
        <v>0.20798564505418426</v>
      </c>
      <c r="W883" s="26">
        <v>0.06011378573363703</v>
      </c>
      <c r="X883" s="26">
        <v>0.2840227928661289</v>
      </c>
      <c r="Y883" s="26">
        <v>0.08843662464985994</v>
      </c>
      <c r="Z883" s="4">
        <v>35388.5</v>
      </c>
      <c r="AA883" s="4">
        <v>7360.3</v>
      </c>
      <c r="AB883" s="4">
        <v>9966.1</v>
      </c>
      <c r="AC883" s="4">
        <v>599.1</v>
      </c>
      <c r="AD883" s="4">
        <v>5405.2</v>
      </c>
      <c r="AE883" s="4">
        <v>1535.2</v>
      </c>
      <c r="AF883" s="4">
        <v>11424</v>
      </c>
      <c r="AG883" s="4">
        <v>1010.3</v>
      </c>
      <c r="AH883" s="4">
        <v>2481.5</v>
      </c>
      <c r="AI883" s="23">
        <v>3445.3999597017933</v>
      </c>
      <c r="AJ883" s="23">
        <v>851.5172274833769</v>
      </c>
      <c r="AK883" s="23">
        <v>559.371347975015</v>
      </c>
      <c r="AL883" s="23">
        <v>1002.1599838807173</v>
      </c>
      <c r="AM883" s="6">
        <v>1366.07001705631</v>
      </c>
      <c r="AN883" s="6">
        <v>1053.25410226199</v>
      </c>
      <c r="AO883" s="6">
        <v>1818.03265546475</v>
      </c>
      <c r="AP883" s="2" t="s">
        <v>14</v>
      </c>
      <c r="AQ883" s="2" t="s">
        <v>14</v>
      </c>
      <c r="AR883" s="2" t="s">
        <v>14</v>
      </c>
      <c r="AS883" s="2">
        <v>2012</v>
      </c>
      <c r="AT883" s="2">
        <v>2014</v>
      </c>
    </row>
    <row r="884" spans="1:46" ht="12.75">
      <c r="A884" s="4">
        <v>10592</v>
      </c>
      <c r="B884" s="2"/>
      <c r="C884" s="48" t="s">
        <v>815</v>
      </c>
      <c r="D884" s="2" t="s">
        <v>262</v>
      </c>
      <c r="E884" s="2" t="s">
        <v>874</v>
      </c>
      <c r="F884" s="2" t="s">
        <v>793</v>
      </c>
      <c r="G884" s="2">
        <v>12</v>
      </c>
      <c r="H884" s="2">
        <v>14</v>
      </c>
      <c r="I884" s="2">
        <v>12</v>
      </c>
      <c r="J884" s="2">
        <v>14</v>
      </c>
      <c r="K884" s="2">
        <v>12</v>
      </c>
      <c r="L884" s="2">
        <v>16</v>
      </c>
      <c r="M884" s="46">
        <v>-118.300183</v>
      </c>
      <c r="N884" s="46">
        <v>33.68065</v>
      </c>
      <c r="O884" s="2">
        <v>-50</v>
      </c>
      <c r="P884" s="2" t="s">
        <v>263</v>
      </c>
      <c r="Q884" s="2" t="s">
        <v>374</v>
      </c>
      <c r="R884" s="2">
        <v>1146</v>
      </c>
      <c r="S884" s="2" t="str">
        <f t="shared" si="63"/>
        <v>PVL10-50-BC1-12-14 cm-1146</v>
      </c>
      <c r="T884" s="32" t="s">
        <v>386</v>
      </c>
      <c r="U884" s="2" t="s">
        <v>13</v>
      </c>
      <c r="V884" s="16">
        <v>0.3492115971515768</v>
      </c>
      <c r="W884" s="26">
        <v>0.10766969909027291</v>
      </c>
      <c r="X884" s="26">
        <v>0.434806899923179</v>
      </c>
      <c r="Y884" s="26">
        <v>0.20859318255816867</v>
      </c>
      <c r="Z884" s="4">
        <v>19660</v>
      </c>
      <c r="AA884" s="4">
        <v>6865.5</v>
      </c>
      <c r="AB884" s="4">
        <v>7145</v>
      </c>
      <c r="AC884" s="4">
        <v>769.3</v>
      </c>
      <c r="AD884" s="4">
        <v>2863.8</v>
      </c>
      <c r="AE884" s="4">
        <v>1245.2</v>
      </c>
      <c r="AF884" s="4">
        <v>7985.4</v>
      </c>
      <c r="AG884" s="4">
        <v>1665.7</v>
      </c>
      <c r="AH884" s="4">
        <v>2270.4</v>
      </c>
      <c r="AI884" s="23">
        <v>2336.636715997181</v>
      </c>
      <c r="AJ884" s="23">
        <v>697.1723044397462</v>
      </c>
      <c r="AK884" s="23">
        <v>361.9626497533474</v>
      </c>
      <c r="AL884" s="23">
        <v>850.1673713883017</v>
      </c>
      <c r="AM884" s="6">
        <v>7777.1902832807</v>
      </c>
      <c r="AN884" s="6">
        <v>6033.14508613511</v>
      </c>
      <c r="AO884" s="6">
        <v>9952.4484737632</v>
      </c>
      <c r="AP884" s="2" t="s">
        <v>14</v>
      </c>
      <c r="AQ884" s="2" t="s">
        <v>14</v>
      </c>
      <c r="AR884" s="2" t="s">
        <v>14</v>
      </c>
      <c r="AS884" s="2">
        <v>2012</v>
      </c>
      <c r="AT884" s="2">
        <v>2014</v>
      </c>
    </row>
    <row r="885" spans="1:46" ht="12.75">
      <c r="A885" s="4">
        <v>10593</v>
      </c>
      <c r="B885" s="2"/>
      <c r="C885" s="48" t="s">
        <v>815</v>
      </c>
      <c r="D885" s="2" t="s">
        <v>262</v>
      </c>
      <c r="E885" s="2" t="s">
        <v>874</v>
      </c>
      <c r="F885" s="2" t="s">
        <v>793</v>
      </c>
      <c r="G885" s="2">
        <v>12</v>
      </c>
      <c r="H885" s="2">
        <v>14</v>
      </c>
      <c r="I885" s="2">
        <v>12</v>
      </c>
      <c r="J885" s="2">
        <v>14</v>
      </c>
      <c r="K885" s="2">
        <v>12</v>
      </c>
      <c r="L885" s="2">
        <v>16</v>
      </c>
      <c r="M885" s="46">
        <v>-118.300183</v>
      </c>
      <c r="N885" s="46">
        <v>33.68065</v>
      </c>
      <c r="O885" s="2">
        <v>-50</v>
      </c>
      <c r="P885" s="2" t="s">
        <v>263</v>
      </c>
      <c r="Q885" s="2" t="s">
        <v>374</v>
      </c>
      <c r="R885" s="2">
        <v>1147</v>
      </c>
      <c r="S885" s="2" t="str">
        <f t="shared" si="63"/>
        <v>PVL10-50-BC1-12-14 cm-1147</v>
      </c>
      <c r="T885" s="32" t="s">
        <v>386</v>
      </c>
      <c r="U885" s="2" t="s">
        <v>13</v>
      </c>
      <c r="V885" s="16">
        <v>0.25493676839861323</v>
      </c>
      <c r="W885" s="26">
        <v>0.07424491269758068</v>
      </c>
      <c r="X885" s="26">
        <v>0.3075391728743899</v>
      </c>
      <c r="Y885" s="26">
        <v>0.12418237034729793</v>
      </c>
      <c r="Z885" s="4">
        <v>26363.4</v>
      </c>
      <c r="AA885" s="4">
        <v>6721</v>
      </c>
      <c r="AB885" s="4">
        <v>8585.1</v>
      </c>
      <c r="AC885" s="4">
        <v>637.4</v>
      </c>
      <c r="AD885" s="4">
        <v>4671.6</v>
      </c>
      <c r="AE885" s="4">
        <v>1436.7</v>
      </c>
      <c r="AF885" s="4">
        <v>10273.6</v>
      </c>
      <c r="AG885" s="4">
        <v>1275.8</v>
      </c>
      <c r="AH885" s="4">
        <v>2231</v>
      </c>
      <c r="AI885" s="23">
        <v>2965.880770954729</v>
      </c>
      <c r="AJ885" s="23">
        <v>826.7593007619901</v>
      </c>
      <c r="AK885" s="23">
        <v>547.5840430300315</v>
      </c>
      <c r="AL885" s="23">
        <v>1035.356342447333</v>
      </c>
      <c r="AM885" s="6">
        <v>2722.3292277266</v>
      </c>
      <c r="AN885" s="6">
        <v>2192.94425550096</v>
      </c>
      <c r="AO885" s="6">
        <v>3452.52284295891</v>
      </c>
      <c r="AP885" s="2" t="s">
        <v>14</v>
      </c>
      <c r="AQ885" s="2" t="s">
        <v>14</v>
      </c>
      <c r="AR885" s="2" t="s">
        <v>14</v>
      </c>
      <c r="AS885" s="2">
        <v>2012</v>
      </c>
      <c r="AT885" s="2">
        <v>2014</v>
      </c>
    </row>
    <row r="886" spans="1:46" ht="12.75">
      <c r="A886" s="4">
        <v>10594</v>
      </c>
      <c r="B886" s="2"/>
      <c r="C886" s="48" t="s">
        <v>815</v>
      </c>
      <c r="D886" s="2" t="s">
        <v>262</v>
      </c>
      <c r="E886" s="2" t="s">
        <v>874</v>
      </c>
      <c r="F886" s="2" t="s">
        <v>793</v>
      </c>
      <c r="G886" s="2">
        <v>12</v>
      </c>
      <c r="H886" s="2">
        <v>14</v>
      </c>
      <c r="I886" s="2">
        <v>12</v>
      </c>
      <c r="J886" s="2">
        <v>14</v>
      </c>
      <c r="K886" s="2">
        <v>12</v>
      </c>
      <c r="L886" s="2">
        <v>16</v>
      </c>
      <c r="M886" s="46">
        <v>-118.300183</v>
      </c>
      <c r="N886" s="46">
        <v>33.68065</v>
      </c>
      <c r="O886" s="2">
        <v>-50</v>
      </c>
      <c r="P886" s="2" t="s">
        <v>263</v>
      </c>
      <c r="Q886" s="2" t="s">
        <v>374</v>
      </c>
      <c r="R886" s="2">
        <v>1148</v>
      </c>
      <c r="S886" s="2" t="str">
        <f t="shared" si="63"/>
        <v>PVL10-50-BC1-12-14 cm-1148</v>
      </c>
      <c r="T886" s="32" t="s">
        <v>386</v>
      </c>
      <c r="U886" s="2" t="s">
        <v>13</v>
      </c>
      <c r="V886" s="16">
        <v>0.23498918719341735</v>
      </c>
      <c r="W886" s="26">
        <v>0.0583011040531247</v>
      </c>
      <c r="X886" s="26">
        <v>0.3186973627589598</v>
      </c>
      <c r="Y886" s="26">
        <v>0.08642469558576259</v>
      </c>
      <c r="Z886" s="4">
        <v>47397.5</v>
      </c>
      <c r="AA886" s="4">
        <v>11137.9</v>
      </c>
      <c r="AB886" s="4">
        <v>13522.9</v>
      </c>
      <c r="AC886" s="4">
        <v>788.4</v>
      </c>
      <c r="AD886" s="4">
        <v>6506.8</v>
      </c>
      <c r="AE886" s="4">
        <v>2073.7</v>
      </c>
      <c r="AF886" s="4">
        <v>16236.1</v>
      </c>
      <c r="AG886" s="4">
        <v>1403.2</v>
      </c>
      <c r="AH886" s="4">
        <v>2540.1</v>
      </c>
      <c r="AI886" s="23">
        <v>4608.905161214126</v>
      </c>
      <c r="AJ886" s="23">
        <v>1126.8296523758909</v>
      </c>
      <c r="AK886" s="23">
        <v>675.6033227038306</v>
      </c>
      <c r="AL886" s="23">
        <v>1388.8665800559033</v>
      </c>
      <c r="AM886" s="6">
        <v>2065.08485952588</v>
      </c>
      <c r="AN886" s="6">
        <v>1637.6802197607</v>
      </c>
      <c r="AO886" s="6">
        <v>2672.56119285783</v>
      </c>
      <c r="AP886" s="2" t="s">
        <v>14</v>
      </c>
      <c r="AQ886" s="2" t="s">
        <v>14</v>
      </c>
      <c r="AR886" s="2" t="s">
        <v>14</v>
      </c>
      <c r="AS886" s="2">
        <v>2012</v>
      </c>
      <c r="AT886" s="2">
        <v>2014</v>
      </c>
    </row>
    <row r="887" spans="1:46" ht="12.75">
      <c r="A887" s="4">
        <v>10595</v>
      </c>
      <c r="B887" s="2"/>
      <c r="C887" s="48" t="s">
        <v>815</v>
      </c>
      <c r="D887" s="2" t="s">
        <v>262</v>
      </c>
      <c r="E887" s="2" t="s">
        <v>874</v>
      </c>
      <c r="F887" s="2" t="s">
        <v>793</v>
      </c>
      <c r="G887" s="2">
        <v>12</v>
      </c>
      <c r="H887" s="2">
        <v>14</v>
      </c>
      <c r="I887" s="2">
        <v>12</v>
      </c>
      <c r="J887" s="2">
        <v>14</v>
      </c>
      <c r="K887" s="2">
        <v>12</v>
      </c>
      <c r="L887" s="2">
        <v>16</v>
      </c>
      <c r="M887" s="46">
        <v>-118.300183</v>
      </c>
      <c r="N887" s="46">
        <v>33.68065</v>
      </c>
      <c r="O887" s="2">
        <v>-50</v>
      </c>
      <c r="P887" s="2" t="s">
        <v>263</v>
      </c>
      <c r="Q887" s="2" t="s">
        <v>374</v>
      </c>
      <c r="R887" s="2">
        <v>1149</v>
      </c>
      <c r="S887" s="2" t="str">
        <f t="shared" si="63"/>
        <v>PVL10-50-BC1-12-14 cm-1149</v>
      </c>
      <c r="T887" s="32" t="s">
        <v>386</v>
      </c>
      <c r="U887" s="2" t="s">
        <v>13</v>
      </c>
      <c r="V887" s="16">
        <v>0.3474288956663593</v>
      </c>
      <c r="W887" s="26">
        <v>0.09225183418731805</v>
      </c>
      <c r="X887" s="26">
        <v>0.2805724197745013</v>
      </c>
      <c r="Y887" s="26">
        <v>0.21313130402646452</v>
      </c>
      <c r="Z887" s="4">
        <v>28198</v>
      </c>
      <c r="AA887" s="4">
        <v>9796.8</v>
      </c>
      <c r="AB887" s="4">
        <v>9309.3</v>
      </c>
      <c r="AC887" s="4">
        <v>858.8</v>
      </c>
      <c r="AD887" s="4">
        <v>3689.6</v>
      </c>
      <c r="AE887" s="4">
        <v>1035.2</v>
      </c>
      <c r="AF887" s="4">
        <v>11094.1</v>
      </c>
      <c r="AG887" s="4">
        <v>2364.5</v>
      </c>
      <c r="AH887" s="4">
        <v>2270.6</v>
      </c>
      <c r="AI887" s="23">
        <v>3346.6748876948827</v>
      </c>
      <c r="AJ887" s="23">
        <v>895.6311107196335</v>
      </c>
      <c r="AK887" s="23">
        <v>416.1719369329693</v>
      </c>
      <c r="AL887" s="23">
        <v>1185.4663965471682</v>
      </c>
      <c r="AM887" s="6">
        <v>7627.05558041268</v>
      </c>
      <c r="AN887" s="6">
        <v>5918.76734355095</v>
      </c>
      <c r="AO887" s="6">
        <v>9769.55953867745</v>
      </c>
      <c r="AP887" s="2" t="s">
        <v>14</v>
      </c>
      <c r="AQ887" s="2" t="s">
        <v>14</v>
      </c>
      <c r="AR887" s="2" t="s">
        <v>14</v>
      </c>
      <c r="AS887" s="2">
        <v>2012</v>
      </c>
      <c r="AT887" s="2">
        <v>2014</v>
      </c>
    </row>
    <row r="888" spans="1:46" ht="12.75">
      <c r="A888" s="4">
        <v>10596</v>
      </c>
      <c r="B888" s="2"/>
      <c r="C888" s="48" t="s">
        <v>815</v>
      </c>
      <c r="D888" s="2" t="s">
        <v>262</v>
      </c>
      <c r="E888" s="2" t="s">
        <v>875</v>
      </c>
      <c r="F888" s="2" t="s">
        <v>793</v>
      </c>
      <c r="G888" s="2">
        <v>14</v>
      </c>
      <c r="H888" s="2">
        <v>16</v>
      </c>
      <c r="I888" s="2">
        <v>14</v>
      </c>
      <c r="J888" s="2">
        <v>16</v>
      </c>
      <c r="K888" s="2">
        <v>12</v>
      </c>
      <c r="L888" s="2">
        <v>16</v>
      </c>
      <c r="M888" s="46">
        <v>-118.300183</v>
      </c>
      <c r="N888" s="46">
        <v>33.68065</v>
      </c>
      <c r="O888" s="2">
        <v>-50</v>
      </c>
      <c r="P888" s="2" t="s">
        <v>263</v>
      </c>
      <c r="Q888" s="2" t="s">
        <v>374</v>
      </c>
      <c r="R888" s="2">
        <v>1150</v>
      </c>
      <c r="S888" s="2" t="str">
        <f aca="true" t="shared" si="64" ref="S888:S951">CONCATENATE(E888,"-",R888)</f>
        <v>PVL10-50-BC1-14-16 cm-1150</v>
      </c>
      <c r="T888" s="32" t="s">
        <v>386</v>
      </c>
      <c r="U888" s="2" t="s">
        <v>13</v>
      </c>
      <c r="V888" s="16">
        <v>0.16098531096793584</v>
      </c>
      <c r="W888" s="26">
        <v>0.05305687519424588</v>
      </c>
      <c r="X888" s="26">
        <v>0.2038360589541692</v>
      </c>
      <c r="Y888" s="26">
        <v>0.0632800816246663</v>
      </c>
      <c r="Z888" s="4">
        <v>42589.6</v>
      </c>
      <c r="AA888" s="4">
        <v>6856.3</v>
      </c>
      <c r="AB888" s="4">
        <v>11261.5</v>
      </c>
      <c r="AC888" s="4">
        <v>597.5</v>
      </c>
      <c r="AD888" s="4">
        <v>7429.5</v>
      </c>
      <c r="AE888" s="4">
        <v>1514.4</v>
      </c>
      <c r="AF888" s="4">
        <v>14309.4</v>
      </c>
      <c r="AG888" s="4">
        <v>905.5</v>
      </c>
      <c r="AH888" s="4">
        <v>2248.3</v>
      </c>
      <c r="AI888" s="23">
        <v>4398.514433127251</v>
      </c>
      <c r="AJ888" s="23">
        <v>1054.9303918516212</v>
      </c>
      <c r="AK888" s="23">
        <v>795.6144642618867</v>
      </c>
      <c r="AL888" s="23">
        <v>1353.4581683938975</v>
      </c>
      <c r="AM888" s="6">
        <v>575.37041618742</v>
      </c>
      <c r="AN888" s="6">
        <v>398.595206492965</v>
      </c>
      <c r="AO888" s="6">
        <v>821.320266105337</v>
      </c>
      <c r="AP888" s="2" t="s">
        <v>14</v>
      </c>
      <c r="AQ888" s="2" t="s">
        <v>14</v>
      </c>
      <c r="AR888" s="2" t="s">
        <v>14</v>
      </c>
      <c r="AS888" s="2">
        <v>2012</v>
      </c>
      <c r="AT888" s="2">
        <v>2014</v>
      </c>
    </row>
    <row r="889" spans="1:46" ht="12.75">
      <c r="A889" s="4">
        <v>10597</v>
      </c>
      <c r="B889" s="2"/>
      <c r="C889" s="48" t="s">
        <v>815</v>
      </c>
      <c r="D889" s="2" t="s">
        <v>262</v>
      </c>
      <c r="E889" s="2" t="s">
        <v>875</v>
      </c>
      <c r="F889" s="2" t="s">
        <v>793</v>
      </c>
      <c r="G889" s="2">
        <v>14</v>
      </c>
      <c r="H889" s="2">
        <v>16</v>
      </c>
      <c r="I889" s="2">
        <v>14</v>
      </c>
      <c r="J889" s="2">
        <v>16</v>
      </c>
      <c r="K889" s="2">
        <v>12</v>
      </c>
      <c r="L889" s="2">
        <v>16</v>
      </c>
      <c r="M889" s="46">
        <v>-118.300183</v>
      </c>
      <c r="N889" s="46">
        <v>33.68065</v>
      </c>
      <c r="O889" s="2">
        <v>-50</v>
      </c>
      <c r="P889" s="2" t="s">
        <v>263</v>
      </c>
      <c r="Q889" s="2" t="s">
        <v>374</v>
      </c>
      <c r="R889" s="2">
        <v>1151</v>
      </c>
      <c r="S889" s="2" t="str">
        <f t="shared" si="64"/>
        <v>PVL10-50-BC1-14-16 cm-1151</v>
      </c>
      <c r="T889" s="32" t="s">
        <v>386</v>
      </c>
      <c r="U889" s="2" t="s">
        <v>13</v>
      </c>
      <c r="V889" s="16">
        <v>0.09865650800536854</v>
      </c>
      <c r="W889" s="26">
        <v>0.0370182658584548</v>
      </c>
      <c r="X889" s="26">
        <v>0.11167625523012553</v>
      </c>
      <c r="Y889" s="26">
        <v>0.04527487768232076</v>
      </c>
      <c r="Z889" s="4">
        <v>36881.5</v>
      </c>
      <c r="AA889" s="4">
        <v>3638.6</v>
      </c>
      <c r="AB889" s="4">
        <v>9865.4</v>
      </c>
      <c r="AC889" s="4">
        <v>365.2</v>
      </c>
      <c r="AD889" s="4">
        <v>7648</v>
      </c>
      <c r="AE889" s="4">
        <v>854.1</v>
      </c>
      <c r="AF889" s="4">
        <v>12978.5</v>
      </c>
      <c r="AG889" s="4">
        <v>587.6</v>
      </c>
      <c r="AH889" s="4">
        <v>2291.2</v>
      </c>
      <c r="AI889" s="23">
        <v>3537.019902234637</v>
      </c>
      <c r="AJ889" s="23">
        <v>893.0342178770951</v>
      </c>
      <c r="AK889" s="23">
        <v>742.1525837988828</v>
      </c>
      <c r="AL889" s="23">
        <v>1184.1916899441342</v>
      </c>
      <c r="AM889" s="6">
        <v>103.363324037972</v>
      </c>
      <c r="AN889" s="6">
        <v>59.0780129954829</v>
      </c>
      <c r="AO889" s="6">
        <v>177.543415555236</v>
      </c>
      <c r="AP889" s="2" t="s">
        <v>14</v>
      </c>
      <c r="AQ889" s="2" t="s">
        <v>14</v>
      </c>
      <c r="AR889" s="2" t="s">
        <v>14</v>
      </c>
      <c r="AS889" s="2">
        <v>2012</v>
      </c>
      <c r="AT889" s="2">
        <v>2014</v>
      </c>
    </row>
    <row r="890" spans="1:46" ht="12.75">
      <c r="A890" s="4">
        <v>10598</v>
      </c>
      <c r="B890" s="2"/>
      <c r="C890" s="48" t="s">
        <v>815</v>
      </c>
      <c r="D890" s="2" t="s">
        <v>262</v>
      </c>
      <c r="E890" s="2" t="s">
        <v>875</v>
      </c>
      <c r="F890" s="2" t="s">
        <v>793</v>
      </c>
      <c r="G890" s="2">
        <v>14</v>
      </c>
      <c r="H890" s="2">
        <v>16</v>
      </c>
      <c r="I890" s="2">
        <v>14</v>
      </c>
      <c r="J890" s="2">
        <v>16</v>
      </c>
      <c r="K890" s="2">
        <v>12</v>
      </c>
      <c r="L890" s="2">
        <v>16</v>
      </c>
      <c r="M890" s="46">
        <v>-118.300183</v>
      </c>
      <c r="N890" s="46">
        <v>33.68065</v>
      </c>
      <c r="O890" s="2">
        <v>-50</v>
      </c>
      <c r="P890" s="2" t="s">
        <v>263</v>
      </c>
      <c r="Q890" s="2" t="s">
        <v>374</v>
      </c>
      <c r="R890" s="2">
        <v>1152</v>
      </c>
      <c r="S890" s="2" t="str">
        <f t="shared" si="64"/>
        <v>PVL10-50-BC1-14-16 cm-1152</v>
      </c>
      <c r="T890" s="32" t="s">
        <v>386</v>
      </c>
      <c r="U890" s="2" t="s">
        <v>13</v>
      </c>
      <c r="V890" s="16">
        <v>0.34681898632341107</v>
      </c>
      <c r="W890" s="26">
        <v>0.10525103638876095</v>
      </c>
      <c r="X890" s="26">
        <v>0.46074154852780813</v>
      </c>
      <c r="Y890" s="26">
        <v>0.1967586565998438</v>
      </c>
      <c r="Z890" s="4">
        <v>15537.5</v>
      </c>
      <c r="AA890" s="4">
        <v>5388.7</v>
      </c>
      <c r="AB890" s="4">
        <v>5210.4</v>
      </c>
      <c r="AC890" s="4">
        <v>548.4</v>
      </c>
      <c r="AD890" s="4">
        <v>2384.2</v>
      </c>
      <c r="AE890" s="4">
        <v>1098.5</v>
      </c>
      <c r="AF890" s="4">
        <v>6145.6</v>
      </c>
      <c r="AG890" s="4">
        <v>1209.2</v>
      </c>
      <c r="AH890" s="4">
        <v>2527.4</v>
      </c>
      <c r="AI890" s="23">
        <v>1655.9468228218723</v>
      </c>
      <c r="AJ890" s="23">
        <v>455.7094247052306</v>
      </c>
      <c r="AK890" s="23">
        <v>275.5954736092427</v>
      </c>
      <c r="AL890" s="23">
        <v>582.0052227585661</v>
      </c>
      <c r="AM890" s="6">
        <v>7627.05558041268</v>
      </c>
      <c r="AN890" s="6">
        <v>5918.76734355095</v>
      </c>
      <c r="AO890" s="6">
        <v>9769.55953867745</v>
      </c>
      <c r="AP890" s="2" t="s">
        <v>14</v>
      </c>
      <c r="AQ890" s="2" t="s">
        <v>14</v>
      </c>
      <c r="AR890" s="2" t="s">
        <v>14</v>
      </c>
      <c r="AS890" s="2">
        <v>2012</v>
      </c>
      <c r="AT890" s="2">
        <v>2014</v>
      </c>
    </row>
    <row r="891" spans="1:46" ht="12.75">
      <c r="A891" s="4">
        <v>10599</v>
      </c>
      <c r="B891" s="2"/>
      <c r="C891" s="48" t="s">
        <v>815</v>
      </c>
      <c r="D891" s="2" t="s">
        <v>262</v>
      </c>
      <c r="E891" s="2" t="s">
        <v>875</v>
      </c>
      <c r="F891" s="2" t="s">
        <v>793</v>
      </c>
      <c r="G891" s="2">
        <v>14</v>
      </c>
      <c r="H891" s="2">
        <v>16</v>
      </c>
      <c r="I891" s="2">
        <v>14</v>
      </c>
      <c r="J891" s="2">
        <v>16</v>
      </c>
      <c r="K891" s="2">
        <v>12</v>
      </c>
      <c r="L891" s="2">
        <v>16</v>
      </c>
      <c r="M891" s="46">
        <v>-118.300183</v>
      </c>
      <c r="N891" s="46">
        <v>33.68065</v>
      </c>
      <c r="O891" s="2">
        <v>-50</v>
      </c>
      <c r="P891" s="2" t="s">
        <v>263</v>
      </c>
      <c r="Q891" s="2" t="s">
        <v>374</v>
      </c>
      <c r="R891" s="2">
        <v>1153</v>
      </c>
      <c r="S891" s="2" t="str">
        <f t="shared" si="64"/>
        <v>PVL10-50-BC1-14-16 cm-1153</v>
      </c>
      <c r="T891" s="32" t="s">
        <v>386</v>
      </c>
      <c r="U891" s="2" t="s">
        <v>13</v>
      </c>
      <c r="V891" s="16">
        <v>0.3117837363601469</v>
      </c>
      <c r="W891" s="26">
        <v>0.08473986427701409</v>
      </c>
      <c r="X891" s="26">
        <v>0.4457331831579957</v>
      </c>
      <c r="Y891" s="26">
        <v>0.1630284186106457</v>
      </c>
      <c r="Z891" s="4">
        <v>34650.3</v>
      </c>
      <c r="AA891" s="4">
        <v>10803.4</v>
      </c>
      <c r="AB891" s="4">
        <v>9769.9</v>
      </c>
      <c r="AC891" s="4">
        <v>827.9</v>
      </c>
      <c r="AD891" s="4">
        <v>4172.9</v>
      </c>
      <c r="AE891" s="4">
        <v>1860</v>
      </c>
      <c r="AF891" s="4">
        <v>12414.4</v>
      </c>
      <c r="AG891" s="4">
        <v>2023.9</v>
      </c>
      <c r="AH891" s="4">
        <v>2511.8</v>
      </c>
      <c r="AI891" s="23">
        <v>3619.213313161876</v>
      </c>
      <c r="AJ891" s="23">
        <v>843.8410701488971</v>
      </c>
      <c r="AK891" s="23">
        <v>480.3646787164583</v>
      </c>
      <c r="AL891" s="23">
        <v>1149.6377100087584</v>
      </c>
      <c r="AM891" s="6">
        <v>5351.33990986403</v>
      </c>
      <c r="AN891" s="6">
        <v>4245.45177680576</v>
      </c>
      <c r="AO891" s="6">
        <v>6756.67774782659</v>
      </c>
      <c r="AP891" s="2" t="s">
        <v>14</v>
      </c>
      <c r="AQ891" s="2" t="s">
        <v>14</v>
      </c>
      <c r="AR891" s="2" t="s">
        <v>14</v>
      </c>
      <c r="AS891" s="2">
        <v>2012</v>
      </c>
      <c r="AT891" s="2">
        <v>2014</v>
      </c>
    </row>
    <row r="892" spans="1:46" ht="12.75">
      <c r="A892" s="4">
        <v>10600</v>
      </c>
      <c r="B892" s="2"/>
      <c r="C892" s="48" t="s">
        <v>815</v>
      </c>
      <c r="D892" s="2" t="s">
        <v>262</v>
      </c>
      <c r="E892" s="2" t="s">
        <v>875</v>
      </c>
      <c r="F892" s="2" t="s">
        <v>793</v>
      </c>
      <c r="G892" s="2">
        <v>14</v>
      </c>
      <c r="H892" s="2">
        <v>16</v>
      </c>
      <c r="I892" s="2">
        <v>14</v>
      </c>
      <c r="J892" s="2">
        <v>16</v>
      </c>
      <c r="K892" s="2">
        <v>12</v>
      </c>
      <c r="L892" s="2">
        <v>16</v>
      </c>
      <c r="M892" s="46">
        <v>-118.300183</v>
      </c>
      <c r="N892" s="46">
        <v>33.68065</v>
      </c>
      <c r="O892" s="2">
        <v>-50</v>
      </c>
      <c r="P892" s="2" t="s">
        <v>263</v>
      </c>
      <c r="Q892" s="2" t="s">
        <v>374</v>
      </c>
      <c r="R892" s="2">
        <v>1154</v>
      </c>
      <c r="S892" s="2" t="str">
        <f t="shared" si="64"/>
        <v>PVL10-50-BC1-14-16 cm-1154</v>
      </c>
      <c r="T892" s="32" t="s">
        <v>386</v>
      </c>
      <c r="U892" s="2" t="s">
        <v>13</v>
      </c>
      <c r="V892" s="16">
        <v>0.24036410010070544</v>
      </c>
      <c r="W892" s="26">
        <v>0.06687004670107224</v>
      </c>
      <c r="X892" s="26">
        <v>0.33724751347325066</v>
      </c>
      <c r="Y892" s="26">
        <v>0.10854239896700818</v>
      </c>
      <c r="Z892" s="4">
        <v>41010.7</v>
      </c>
      <c r="AA892" s="4">
        <v>9857.5</v>
      </c>
      <c r="AB892" s="4">
        <v>12226.7</v>
      </c>
      <c r="AC892" s="4">
        <v>817.6</v>
      </c>
      <c r="AD892" s="4">
        <v>6846.9</v>
      </c>
      <c r="AE892" s="4">
        <v>2309.1</v>
      </c>
      <c r="AF892" s="4">
        <v>15334.1</v>
      </c>
      <c r="AG892" s="4">
        <v>1664.4</v>
      </c>
      <c r="AH892" s="4">
        <v>2337.3</v>
      </c>
      <c r="AI892" s="23">
        <v>4352.731784537714</v>
      </c>
      <c r="AJ892" s="23">
        <v>1116.185342061353</v>
      </c>
      <c r="AK892" s="23">
        <v>783.4681042228212</v>
      </c>
      <c r="AL892" s="23">
        <v>1454.5415650536943</v>
      </c>
      <c r="AM892" s="6">
        <v>2217.60993146797</v>
      </c>
      <c r="AN892" s="6">
        <v>1771.53190222071</v>
      </c>
      <c r="AO892" s="6">
        <v>2865.64264309329</v>
      </c>
      <c r="AP892" s="2" t="s">
        <v>14</v>
      </c>
      <c r="AQ892" s="2" t="s">
        <v>14</v>
      </c>
      <c r="AR892" s="2" t="s">
        <v>14</v>
      </c>
      <c r="AS892" s="2">
        <v>2012</v>
      </c>
      <c r="AT892" s="2">
        <v>2014</v>
      </c>
    </row>
    <row r="893" spans="1:46" ht="12.75">
      <c r="A893" s="4">
        <v>10601</v>
      </c>
      <c r="B893" s="2"/>
      <c r="C893" s="48" t="s">
        <v>815</v>
      </c>
      <c r="D893" s="2" t="s">
        <v>262</v>
      </c>
      <c r="E893" s="2" t="s">
        <v>875</v>
      </c>
      <c r="F893" s="2" t="s">
        <v>793</v>
      </c>
      <c r="G893" s="2">
        <v>14</v>
      </c>
      <c r="H893" s="2">
        <v>16</v>
      </c>
      <c r="I893" s="2">
        <v>14</v>
      </c>
      <c r="J893" s="2">
        <v>16</v>
      </c>
      <c r="K893" s="2">
        <v>12</v>
      </c>
      <c r="L893" s="2">
        <v>16</v>
      </c>
      <c r="M893" s="46">
        <v>-118.300183</v>
      </c>
      <c r="N893" s="46">
        <v>33.68065</v>
      </c>
      <c r="O893" s="2">
        <v>-50</v>
      </c>
      <c r="P893" s="2" t="s">
        <v>263</v>
      </c>
      <c r="Q893" s="2" t="s">
        <v>374</v>
      </c>
      <c r="R893" s="2">
        <v>1155</v>
      </c>
      <c r="S893" s="2" t="str">
        <f t="shared" si="64"/>
        <v>PVL10-50-BC1-14-16 cm-1155</v>
      </c>
      <c r="T893" s="32" t="s">
        <v>386</v>
      </c>
      <c r="U893" s="2" t="s">
        <v>13</v>
      </c>
      <c r="V893" s="16">
        <v>0.30276481778957115</v>
      </c>
      <c r="W893" s="26">
        <v>0.08214451661377543</v>
      </c>
      <c r="X893" s="26">
        <v>0.42967771763210105</v>
      </c>
      <c r="Y893" s="26">
        <v>0.14339884725304552</v>
      </c>
      <c r="Z893" s="4">
        <v>36479.8</v>
      </c>
      <c r="AA893" s="4">
        <v>11044.8</v>
      </c>
      <c r="AB893" s="4">
        <v>10115.1</v>
      </c>
      <c r="AC893" s="4">
        <v>830.9</v>
      </c>
      <c r="AD893" s="4">
        <v>5191.1</v>
      </c>
      <c r="AE893" s="4">
        <v>2230.5</v>
      </c>
      <c r="AF893" s="4">
        <v>12526.6</v>
      </c>
      <c r="AG893" s="4">
        <v>1796.3</v>
      </c>
      <c r="AH893" s="4">
        <v>2495.8</v>
      </c>
      <c r="AI893" s="23">
        <v>3808.366054972354</v>
      </c>
      <c r="AJ893" s="23">
        <v>877.1536180783717</v>
      </c>
      <c r="AK893" s="23">
        <v>594.7271415978844</v>
      </c>
      <c r="AL893" s="23">
        <v>1147.7602371984933</v>
      </c>
      <c r="AM893" s="6">
        <v>4851.33085556031</v>
      </c>
      <c r="AN893" s="6">
        <v>3873.03738019601</v>
      </c>
      <c r="AO893" s="6">
        <v>6130.78848484465</v>
      </c>
      <c r="AP893" s="2" t="s">
        <v>14</v>
      </c>
      <c r="AQ893" s="2" t="s">
        <v>14</v>
      </c>
      <c r="AR893" s="2" t="s">
        <v>14</v>
      </c>
      <c r="AS893" s="2">
        <v>2012</v>
      </c>
      <c r="AT893" s="2">
        <v>2014</v>
      </c>
    </row>
    <row r="894" spans="1:46" ht="12.75">
      <c r="A894" s="4">
        <v>10602</v>
      </c>
      <c r="B894" s="2"/>
      <c r="C894" s="48" t="s">
        <v>815</v>
      </c>
      <c r="D894" s="2" t="s">
        <v>262</v>
      </c>
      <c r="E894" s="2" t="s">
        <v>875</v>
      </c>
      <c r="F894" s="2" t="s">
        <v>793</v>
      </c>
      <c r="G894" s="2">
        <v>14</v>
      </c>
      <c r="H894" s="2">
        <v>16</v>
      </c>
      <c r="I894" s="2">
        <v>14</v>
      </c>
      <c r="J894" s="2">
        <v>16</v>
      </c>
      <c r="K894" s="2">
        <v>12</v>
      </c>
      <c r="L894" s="2">
        <v>16</v>
      </c>
      <c r="M894" s="46">
        <v>-118.300183</v>
      </c>
      <c r="N894" s="46">
        <v>33.68065</v>
      </c>
      <c r="O894" s="2">
        <v>-50</v>
      </c>
      <c r="P894" s="2" t="s">
        <v>263</v>
      </c>
      <c r="Q894" s="2" t="s">
        <v>374</v>
      </c>
      <c r="R894" s="2">
        <v>1156</v>
      </c>
      <c r="S894" s="2" t="str">
        <f t="shared" si="64"/>
        <v>PVL10-50-BC1-14-16 cm-1156</v>
      </c>
      <c r="T894" s="32" t="s">
        <v>386</v>
      </c>
      <c r="U894" s="2" t="s">
        <v>13</v>
      </c>
      <c r="V894" s="16">
        <v>0.31962602799721007</v>
      </c>
      <c r="W894" s="26">
        <v>0.08108212025438132</v>
      </c>
      <c r="X894" s="26">
        <v>0.4677614823922016</v>
      </c>
      <c r="Y894" s="26">
        <v>0.16083877730109206</v>
      </c>
      <c r="Z894" s="4">
        <v>49319.2</v>
      </c>
      <c r="AA894" s="4">
        <v>15763.7</v>
      </c>
      <c r="AB894" s="4">
        <v>13004.1</v>
      </c>
      <c r="AC894" s="4">
        <v>1054.4</v>
      </c>
      <c r="AD894" s="4">
        <v>5693.5</v>
      </c>
      <c r="AE894" s="4">
        <v>2663.2</v>
      </c>
      <c r="AF894" s="4">
        <v>16409.6</v>
      </c>
      <c r="AG894" s="4">
        <v>2639.3</v>
      </c>
      <c r="AH894" s="4">
        <v>2405</v>
      </c>
      <c r="AI894" s="23">
        <v>5412.299376299376</v>
      </c>
      <c r="AJ894" s="23">
        <v>1169.1060291060292</v>
      </c>
      <c r="AK894" s="23">
        <v>694.943866943867</v>
      </c>
      <c r="AL894" s="23">
        <v>1584.108108108108</v>
      </c>
      <c r="AM894" s="6">
        <v>5822.00955538907</v>
      </c>
      <c r="AN894" s="6">
        <v>4614.96268245972</v>
      </c>
      <c r="AO894" s="6">
        <v>7385.33344712733</v>
      </c>
      <c r="AP894" s="2" t="s">
        <v>14</v>
      </c>
      <c r="AQ894" s="2" t="s">
        <v>14</v>
      </c>
      <c r="AR894" s="2" t="s">
        <v>14</v>
      </c>
      <c r="AS894" s="2">
        <v>2012</v>
      </c>
      <c r="AT894" s="2">
        <v>2014</v>
      </c>
    </row>
    <row r="895" spans="1:46" ht="12.75">
      <c r="A895" s="4">
        <v>10603</v>
      </c>
      <c r="B895" s="2"/>
      <c r="C895" s="48" t="s">
        <v>815</v>
      </c>
      <c r="D895" s="2" t="s">
        <v>262</v>
      </c>
      <c r="E895" s="2" t="s">
        <v>875</v>
      </c>
      <c r="F895" s="2" t="s">
        <v>793</v>
      </c>
      <c r="G895" s="2">
        <v>14</v>
      </c>
      <c r="H895" s="2">
        <v>16</v>
      </c>
      <c r="I895" s="2">
        <v>14</v>
      </c>
      <c r="J895" s="2">
        <v>16</v>
      </c>
      <c r="K895" s="2">
        <v>12</v>
      </c>
      <c r="L895" s="2">
        <v>16</v>
      </c>
      <c r="M895" s="46">
        <v>-118.300183</v>
      </c>
      <c r="N895" s="46">
        <v>33.68065</v>
      </c>
      <c r="O895" s="2">
        <v>-50</v>
      </c>
      <c r="P895" s="2" t="s">
        <v>263</v>
      </c>
      <c r="Q895" s="2" t="s">
        <v>374</v>
      </c>
      <c r="R895" s="2">
        <v>1157</v>
      </c>
      <c r="S895" s="2" t="str">
        <f t="shared" si="64"/>
        <v>PVL10-50-BC1-14-16 cm-1157</v>
      </c>
      <c r="T895" s="32" t="s">
        <v>386</v>
      </c>
      <c r="U895" s="2" t="s">
        <v>13</v>
      </c>
      <c r="V895" s="16">
        <v>0.26607613336967384</v>
      </c>
      <c r="W895" s="26">
        <v>0.07716527029190459</v>
      </c>
      <c r="X895" s="26">
        <v>0.4050526315789474</v>
      </c>
      <c r="Y895" s="26">
        <v>0.11839227810873991</v>
      </c>
      <c r="Z895" s="4">
        <v>44028</v>
      </c>
      <c r="AA895" s="4">
        <v>11714.8</v>
      </c>
      <c r="AB895" s="4">
        <v>11243.4</v>
      </c>
      <c r="AC895" s="4">
        <v>867.6</v>
      </c>
      <c r="AD895" s="4">
        <v>5700</v>
      </c>
      <c r="AE895" s="4">
        <v>2308.8</v>
      </c>
      <c r="AF895" s="4">
        <v>14587.1</v>
      </c>
      <c r="AG895" s="4">
        <v>1727</v>
      </c>
      <c r="AH895" s="4">
        <v>2461.9</v>
      </c>
      <c r="AI895" s="23">
        <v>4528.437385758966</v>
      </c>
      <c r="AJ895" s="23">
        <v>983.8742434704903</v>
      </c>
      <c r="AK895" s="23">
        <v>650.6194402697104</v>
      </c>
      <c r="AL895" s="23">
        <v>1325.325967748487</v>
      </c>
      <c r="AM895" s="6">
        <v>3134.77473123129</v>
      </c>
      <c r="AN895" s="6">
        <v>2536.67392005767</v>
      </c>
      <c r="AO895" s="6">
        <v>3969.09897224961</v>
      </c>
      <c r="AP895" s="2" t="s">
        <v>14</v>
      </c>
      <c r="AQ895" s="2" t="s">
        <v>14</v>
      </c>
      <c r="AR895" s="2" t="s">
        <v>14</v>
      </c>
      <c r="AS895" s="2">
        <v>2012</v>
      </c>
      <c r="AT895" s="2">
        <v>2014</v>
      </c>
    </row>
    <row r="896" spans="1:46" ht="12.75">
      <c r="A896" s="4">
        <v>10604</v>
      </c>
      <c r="B896" s="2"/>
      <c r="C896" s="48" t="s">
        <v>815</v>
      </c>
      <c r="D896" s="2" t="s">
        <v>262</v>
      </c>
      <c r="E896" s="2" t="s">
        <v>875</v>
      </c>
      <c r="F896" s="2" t="s">
        <v>793</v>
      </c>
      <c r="G896" s="2">
        <v>14</v>
      </c>
      <c r="H896" s="2">
        <v>16</v>
      </c>
      <c r="I896" s="2">
        <v>14</v>
      </c>
      <c r="J896" s="2">
        <v>16</v>
      </c>
      <c r="K896" s="2">
        <v>12</v>
      </c>
      <c r="L896" s="2">
        <v>16</v>
      </c>
      <c r="M896" s="46">
        <v>-118.300183</v>
      </c>
      <c r="N896" s="46">
        <v>33.68065</v>
      </c>
      <c r="O896" s="2">
        <v>-50</v>
      </c>
      <c r="P896" s="2" t="s">
        <v>263</v>
      </c>
      <c r="Q896" s="2" t="s">
        <v>374</v>
      </c>
      <c r="R896" s="2">
        <v>1158</v>
      </c>
      <c r="S896" s="2" t="str">
        <f t="shared" si="64"/>
        <v>PVL10-50-BC1-14-16 cm-1158</v>
      </c>
      <c r="T896" s="32" t="s">
        <v>386</v>
      </c>
      <c r="U896" s="2" t="s">
        <v>13</v>
      </c>
      <c r="V896" s="16">
        <v>0.1958199906384433</v>
      </c>
      <c r="W896" s="26">
        <v>0.05839544445177319</v>
      </c>
      <c r="X896" s="26">
        <v>0.2450710554400944</v>
      </c>
      <c r="Y896" s="26">
        <v>0.11486359889080416</v>
      </c>
      <c r="Z896" s="4">
        <v>26918.6</v>
      </c>
      <c r="AA896" s="4">
        <v>5271.2</v>
      </c>
      <c r="AB896" s="4">
        <v>9096.6</v>
      </c>
      <c r="AC896" s="4">
        <v>531.2</v>
      </c>
      <c r="AD896" s="4">
        <v>5340.9</v>
      </c>
      <c r="AE896" s="4">
        <v>1308.9</v>
      </c>
      <c r="AF896" s="4">
        <v>10674.4</v>
      </c>
      <c r="AG896" s="4">
        <v>1226.1</v>
      </c>
      <c r="AH896" s="4">
        <v>2488.8</v>
      </c>
      <c r="AI896" s="23">
        <v>2586.7727418836384</v>
      </c>
      <c r="AJ896" s="23">
        <v>773.6901317904211</v>
      </c>
      <c r="AK896" s="23">
        <v>534.378013500482</v>
      </c>
      <c r="AL896" s="23">
        <v>956.3243330118931</v>
      </c>
      <c r="AM896" s="6">
        <v>1119.43871383121</v>
      </c>
      <c r="AN896" s="6">
        <v>839.86697290781</v>
      </c>
      <c r="AO896" s="6">
        <v>1528.37090865555</v>
      </c>
      <c r="AP896" s="2" t="s">
        <v>14</v>
      </c>
      <c r="AQ896" s="2" t="s">
        <v>14</v>
      </c>
      <c r="AR896" s="2" t="s">
        <v>14</v>
      </c>
      <c r="AS896" s="2">
        <v>2012</v>
      </c>
      <c r="AT896" s="2">
        <v>2014</v>
      </c>
    </row>
    <row r="897" spans="1:46" ht="12.75">
      <c r="A897" s="4">
        <v>10605</v>
      </c>
      <c r="B897" s="2"/>
      <c r="C897" s="48" t="s">
        <v>815</v>
      </c>
      <c r="D897" s="2" t="s">
        <v>262</v>
      </c>
      <c r="E897" s="2" t="s">
        <v>876</v>
      </c>
      <c r="F897" s="2" t="s">
        <v>793</v>
      </c>
      <c r="G897" s="2">
        <v>16</v>
      </c>
      <c r="H897" s="2">
        <v>18</v>
      </c>
      <c r="I897" s="2">
        <v>16</v>
      </c>
      <c r="J897" s="2">
        <v>18</v>
      </c>
      <c r="K897" s="2">
        <v>16</v>
      </c>
      <c r="L897" s="2">
        <v>20</v>
      </c>
      <c r="M897" s="46">
        <v>-118.300183</v>
      </c>
      <c r="N897" s="46">
        <v>33.68065</v>
      </c>
      <c r="O897" s="2">
        <v>-50</v>
      </c>
      <c r="P897" s="2" t="s">
        <v>263</v>
      </c>
      <c r="Q897" s="2" t="s">
        <v>374</v>
      </c>
      <c r="R897" s="2">
        <v>1159</v>
      </c>
      <c r="S897" s="2" t="str">
        <f t="shared" si="64"/>
        <v>PVL10-50-BC1-16-18 cm-1159</v>
      </c>
      <c r="T897" s="32" t="s">
        <v>386</v>
      </c>
      <c r="U897" s="2" t="s">
        <v>13</v>
      </c>
      <c r="V897" s="16">
        <v>0.3929451233042608</v>
      </c>
      <c r="W897" s="26">
        <v>0.11906646464189603</v>
      </c>
      <c r="X897" s="26">
        <v>0.48845636194223013</v>
      </c>
      <c r="Y897" s="26">
        <v>0.28122136833641853</v>
      </c>
      <c r="Z897" s="4">
        <v>26588.7</v>
      </c>
      <c r="AA897" s="4">
        <v>10447.9</v>
      </c>
      <c r="AB897" s="4">
        <v>8843.8</v>
      </c>
      <c r="AC897" s="4">
        <v>1053</v>
      </c>
      <c r="AD897" s="4">
        <v>2897.7</v>
      </c>
      <c r="AE897" s="4">
        <v>1415.4</v>
      </c>
      <c r="AF897" s="4">
        <v>10696.2</v>
      </c>
      <c r="AG897" s="4">
        <v>3008</v>
      </c>
      <c r="AH897" s="4">
        <v>2556.4</v>
      </c>
      <c r="AI897" s="23">
        <v>2897.5590674385853</v>
      </c>
      <c r="AJ897" s="23">
        <v>774.2763260835549</v>
      </c>
      <c r="AK897" s="23">
        <v>337.4354561101549</v>
      </c>
      <c r="AL897" s="23">
        <v>1072.1483335941168</v>
      </c>
      <c r="AM897" s="6">
        <v>11636.3580651162</v>
      </c>
      <c r="AN897" s="6">
        <v>8618.45237147057</v>
      </c>
      <c r="AO897" s="6">
        <v>15600.2274854938</v>
      </c>
      <c r="AP897" s="2" t="s">
        <v>14</v>
      </c>
      <c r="AQ897" s="2" t="s">
        <v>14</v>
      </c>
      <c r="AR897" s="2" t="s">
        <v>14</v>
      </c>
      <c r="AS897" s="2">
        <v>2012</v>
      </c>
      <c r="AT897" s="2">
        <v>2014</v>
      </c>
    </row>
    <row r="898" spans="1:46" ht="12.75">
      <c r="A898" s="4">
        <v>10606</v>
      </c>
      <c r="B898" s="2"/>
      <c r="C898" s="48" t="s">
        <v>815</v>
      </c>
      <c r="D898" s="2" t="s">
        <v>262</v>
      </c>
      <c r="E898" s="2" t="s">
        <v>876</v>
      </c>
      <c r="F898" s="2" t="s">
        <v>793</v>
      </c>
      <c r="G898" s="2">
        <v>16</v>
      </c>
      <c r="H898" s="2">
        <v>18</v>
      </c>
      <c r="I898" s="2">
        <v>16</v>
      </c>
      <c r="J898" s="2">
        <v>18</v>
      </c>
      <c r="K898" s="2">
        <v>16</v>
      </c>
      <c r="L898" s="2">
        <v>20</v>
      </c>
      <c r="M898" s="46">
        <v>-118.300183</v>
      </c>
      <c r="N898" s="46">
        <v>33.68065</v>
      </c>
      <c r="O898" s="2">
        <v>-50</v>
      </c>
      <c r="P898" s="2" t="s">
        <v>263</v>
      </c>
      <c r="Q898" s="2" t="s">
        <v>374</v>
      </c>
      <c r="R898" s="2">
        <v>1160</v>
      </c>
      <c r="S898" s="2" t="str">
        <f t="shared" si="64"/>
        <v>PVL10-50-BC1-16-18 cm-1160</v>
      </c>
      <c r="T898" s="32" t="s">
        <v>386</v>
      </c>
      <c r="U898" s="2" t="s">
        <v>13</v>
      </c>
      <c r="V898" s="16">
        <v>0.15169966332273901</v>
      </c>
      <c r="W898" s="26">
        <v>0.03975408231193954</v>
      </c>
      <c r="X898" s="26">
        <v>0.21694934612529268</v>
      </c>
      <c r="Y898" s="26">
        <v>0.05430520422164275</v>
      </c>
      <c r="Z898" s="4">
        <v>46691.6</v>
      </c>
      <c r="AA898" s="4">
        <v>7083.1</v>
      </c>
      <c r="AB898" s="4">
        <v>12768.5</v>
      </c>
      <c r="AC898" s="4">
        <v>507.6</v>
      </c>
      <c r="AD898" s="4">
        <v>7004.4</v>
      </c>
      <c r="AE898" s="4">
        <v>1519.6</v>
      </c>
      <c r="AF898" s="4">
        <v>15377.9</v>
      </c>
      <c r="AG898" s="4">
        <v>835.1</v>
      </c>
      <c r="AH898" s="4">
        <v>2459.4</v>
      </c>
      <c r="AI898" s="23">
        <v>4372.993413027567</v>
      </c>
      <c r="AJ898" s="23">
        <v>1079.6210457835243</v>
      </c>
      <c r="AK898" s="23">
        <v>693.1771976904936</v>
      </c>
      <c r="AL898" s="23">
        <v>1318.4516548751726</v>
      </c>
      <c r="AM898" s="6">
        <v>472.546165523416</v>
      </c>
      <c r="AN898" s="6">
        <v>317.586771388723</v>
      </c>
      <c r="AO898" s="6">
        <v>694.935474670564</v>
      </c>
      <c r="AP898" s="2" t="s">
        <v>14</v>
      </c>
      <c r="AQ898" s="2" t="s">
        <v>14</v>
      </c>
      <c r="AR898" s="2" t="s">
        <v>14</v>
      </c>
      <c r="AS898" s="2">
        <v>2012</v>
      </c>
      <c r="AT898" s="2">
        <v>2014</v>
      </c>
    </row>
    <row r="899" spans="1:46" ht="12.75">
      <c r="A899" s="4">
        <v>10607</v>
      </c>
      <c r="B899" s="2"/>
      <c r="C899" s="48" t="s">
        <v>815</v>
      </c>
      <c r="D899" s="2" t="s">
        <v>262</v>
      </c>
      <c r="E899" s="2" t="s">
        <v>876</v>
      </c>
      <c r="F899" s="2" t="s">
        <v>793</v>
      </c>
      <c r="G899" s="2">
        <v>16</v>
      </c>
      <c r="H899" s="2">
        <v>18</v>
      </c>
      <c r="I899" s="2">
        <v>16</v>
      </c>
      <c r="J899" s="2">
        <v>18</v>
      </c>
      <c r="K899" s="2">
        <v>16</v>
      </c>
      <c r="L899" s="2">
        <v>20</v>
      </c>
      <c r="M899" s="46">
        <v>-118.300183</v>
      </c>
      <c r="N899" s="46">
        <v>33.68065</v>
      </c>
      <c r="O899" s="2">
        <v>-50</v>
      </c>
      <c r="P899" s="2" t="s">
        <v>263</v>
      </c>
      <c r="Q899" s="2" t="s">
        <v>374</v>
      </c>
      <c r="R899" s="2">
        <v>1161</v>
      </c>
      <c r="S899" s="2" t="str">
        <f t="shared" si="64"/>
        <v>PVL10-50-BC1-16-18 cm-1161</v>
      </c>
      <c r="T899" s="32" t="s">
        <v>386</v>
      </c>
      <c r="U899" s="2" t="s">
        <v>13</v>
      </c>
      <c r="V899" s="16">
        <v>0.253568201876929</v>
      </c>
      <c r="W899" s="26">
        <v>0.07305686702839828</v>
      </c>
      <c r="X899" s="26">
        <v>0.36833514689880303</v>
      </c>
      <c r="Y899" s="26">
        <v>0.11463456975869453</v>
      </c>
      <c r="Z899" s="4">
        <v>19148.3</v>
      </c>
      <c r="AA899" s="4">
        <v>4855.4</v>
      </c>
      <c r="AB899" s="4">
        <v>5676.4</v>
      </c>
      <c r="AC899" s="4">
        <v>414.7</v>
      </c>
      <c r="AD899" s="4">
        <v>2757</v>
      </c>
      <c r="AE899" s="4">
        <v>1015.5</v>
      </c>
      <c r="AF899" s="4">
        <v>6912.4</v>
      </c>
      <c r="AG899" s="4">
        <v>792.4</v>
      </c>
      <c r="AH899" s="4">
        <v>2323.2</v>
      </c>
      <c r="AI899" s="23">
        <v>2066.434228650138</v>
      </c>
      <c r="AJ899" s="23">
        <v>524.3715564738292</v>
      </c>
      <c r="AK899" s="23">
        <v>324.7675619834711</v>
      </c>
      <c r="AL899" s="23">
        <v>663.2920110192838</v>
      </c>
      <c r="AM899" s="6">
        <v>2686.69540621594</v>
      </c>
      <c r="AN899" s="6">
        <v>2163.96637031367</v>
      </c>
      <c r="AO899" s="6">
        <v>3408.68371881178</v>
      </c>
      <c r="AP899" s="2" t="s">
        <v>14</v>
      </c>
      <c r="AQ899" s="2" t="s">
        <v>14</v>
      </c>
      <c r="AR899" s="2" t="s">
        <v>14</v>
      </c>
      <c r="AS899" s="2">
        <v>2012</v>
      </c>
      <c r="AT899" s="2">
        <v>2014</v>
      </c>
    </row>
    <row r="900" spans="1:46" ht="12.75">
      <c r="A900" s="4">
        <v>10608</v>
      </c>
      <c r="B900" s="2"/>
      <c r="C900" s="48" t="s">
        <v>815</v>
      </c>
      <c r="D900" s="2" t="s">
        <v>262</v>
      </c>
      <c r="E900" s="2" t="s">
        <v>876</v>
      </c>
      <c r="F900" s="2" t="s">
        <v>793</v>
      </c>
      <c r="G900" s="2">
        <v>16</v>
      </c>
      <c r="H900" s="2">
        <v>18</v>
      </c>
      <c r="I900" s="2">
        <v>16</v>
      </c>
      <c r="J900" s="2">
        <v>18</v>
      </c>
      <c r="K900" s="2">
        <v>16</v>
      </c>
      <c r="L900" s="2">
        <v>20</v>
      </c>
      <c r="M900" s="46">
        <v>-118.300183</v>
      </c>
      <c r="N900" s="46">
        <v>33.68065</v>
      </c>
      <c r="O900" s="2">
        <v>-50</v>
      </c>
      <c r="P900" s="2" t="s">
        <v>263</v>
      </c>
      <c r="Q900" s="2" t="s">
        <v>374</v>
      </c>
      <c r="R900" s="2">
        <v>1162</v>
      </c>
      <c r="S900" s="2" t="str">
        <f t="shared" si="64"/>
        <v>PVL10-50-BC1-16-18 cm-1162</v>
      </c>
      <c r="T900" s="32" t="s">
        <v>386</v>
      </c>
      <c r="U900" s="2" t="s">
        <v>13</v>
      </c>
      <c r="V900" s="16">
        <v>0.2902591296892933</v>
      </c>
      <c r="W900" s="26">
        <v>0.08300738809213386</v>
      </c>
      <c r="X900" s="26">
        <v>0.4033262057495842</v>
      </c>
      <c r="Y900" s="26">
        <v>0.1518408759857351</v>
      </c>
      <c r="Z900" s="4">
        <v>28927.6</v>
      </c>
      <c r="AA900" s="4">
        <v>8396.5</v>
      </c>
      <c r="AB900" s="4">
        <v>8513.7</v>
      </c>
      <c r="AC900" s="4">
        <v>706.7</v>
      </c>
      <c r="AD900" s="4">
        <v>4209</v>
      </c>
      <c r="AE900" s="4">
        <v>1697.6</v>
      </c>
      <c r="AF900" s="4">
        <v>9954.5</v>
      </c>
      <c r="AG900" s="4">
        <v>1511.5</v>
      </c>
      <c r="AH900" s="4">
        <v>2460.6</v>
      </c>
      <c r="AI900" s="23">
        <v>3033.7397382752174</v>
      </c>
      <c r="AJ900" s="23">
        <v>749.4432252296189</v>
      </c>
      <c r="AK900" s="23">
        <v>480.0942859465172</v>
      </c>
      <c r="AL900" s="23">
        <v>931.9678127286029</v>
      </c>
      <c r="AM900" s="6">
        <v>4190.13453166642</v>
      </c>
      <c r="AN900" s="6">
        <v>3377.61600073332</v>
      </c>
      <c r="AO900" s="6">
        <v>5330.12184699263</v>
      </c>
      <c r="AP900" s="2" t="s">
        <v>14</v>
      </c>
      <c r="AQ900" s="2" t="s">
        <v>14</v>
      </c>
      <c r="AR900" s="2" t="s">
        <v>14</v>
      </c>
      <c r="AS900" s="2">
        <v>2012</v>
      </c>
      <c r="AT900" s="2">
        <v>2014</v>
      </c>
    </row>
    <row r="901" spans="1:46" ht="12.75">
      <c r="A901" s="4">
        <v>10609</v>
      </c>
      <c r="B901" s="2"/>
      <c r="C901" s="48" t="s">
        <v>815</v>
      </c>
      <c r="D901" s="2" t="s">
        <v>262</v>
      </c>
      <c r="E901" s="2" t="s">
        <v>876</v>
      </c>
      <c r="F901" s="2" t="s">
        <v>793</v>
      </c>
      <c r="G901" s="2">
        <v>16</v>
      </c>
      <c r="H901" s="2">
        <v>18</v>
      </c>
      <c r="I901" s="2">
        <v>16</v>
      </c>
      <c r="J901" s="2">
        <v>18</v>
      </c>
      <c r="K901" s="2">
        <v>16</v>
      </c>
      <c r="L901" s="2">
        <v>20</v>
      </c>
      <c r="M901" s="46">
        <v>-118.300183</v>
      </c>
      <c r="N901" s="46">
        <v>33.68065</v>
      </c>
      <c r="O901" s="2">
        <v>-50</v>
      </c>
      <c r="P901" s="2" t="s">
        <v>263</v>
      </c>
      <c r="Q901" s="2" t="s">
        <v>374</v>
      </c>
      <c r="R901" s="2">
        <v>1163</v>
      </c>
      <c r="S901" s="2" t="str">
        <f t="shared" si="64"/>
        <v>PVL10-50-BC1-16-18 cm-1163</v>
      </c>
      <c r="T901" s="32" t="s">
        <v>386</v>
      </c>
      <c r="U901" s="2" t="s">
        <v>13</v>
      </c>
      <c r="V901" s="16">
        <v>0.21310371035721687</v>
      </c>
      <c r="W901" s="26">
        <v>0.06194131180930109</v>
      </c>
      <c r="X901" s="26">
        <v>0.3436124768275973</v>
      </c>
      <c r="Y901" s="26">
        <v>0.1000064803680849</v>
      </c>
      <c r="Z901" s="4">
        <v>40524.4</v>
      </c>
      <c r="AA901" s="4">
        <v>8635.9</v>
      </c>
      <c r="AB901" s="4">
        <v>10605.2</v>
      </c>
      <c r="AC901" s="4">
        <v>656.9</v>
      </c>
      <c r="AD901" s="4">
        <v>6203.5</v>
      </c>
      <c r="AE901" s="4">
        <v>2131.6</v>
      </c>
      <c r="AF901" s="4">
        <v>13888.1</v>
      </c>
      <c r="AG901" s="4">
        <v>1388.9</v>
      </c>
      <c r="AH901" s="4">
        <v>2494.9</v>
      </c>
      <c r="AI901" s="23">
        <v>3940.8633612569647</v>
      </c>
      <c r="AJ901" s="23">
        <v>902.80973185298</v>
      </c>
      <c r="AK901" s="23">
        <v>668.1710689807206</v>
      </c>
      <c r="AL901" s="23">
        <v>1224.6583029379935</v>
      </c>
      <c r="AM901" s="6">
        <v>1480.40691525782</v>
      </c>
      <c r="AN901" s="6">
        <v>1149.17334338585</v>
      </c>
      <c r="AO901" s="6">
        <v>1954.00727193051</v>
      </c>
      <c r="AP901" s="2" t="s">
        <v>14</v>
      </c>
      <c r="AQ901" s="2" t="s">
        <v>14</v>
      </c>
      <c r="AR901" s="2" t="s">
        <v>14</v>
      </c>
      <c r="AS901" s="2">
        <v>2012</v>
      </c>
      <c r="AT901" s="2">
        <v>2014</v>
      </c>
    </row>
    <row r="902" spans="1:46" ht="12.75">
      <c r="A902" s="4">
        <v>10610</v>
      </c>
      <c r="B902" s="2"/>
      <c r="C902" s="48" t="s">
        <v>815</v>
      </c>
      <c r="D902" s="2" t="s">
        <v>262</v>
      </c>
      <c r="E902" s="2" t="s">
        <v>876</v>
      </c>
      <c r="F902" s="2" t="s">
        <v>793</v>
      </c>
      <c r="G902" s="2">
        <v>16</v>
      </c>
      <c r="H902" s="2">
        <v>18</v>
      </c>
      <c r="I902" s="2">
        <v>16</v>
      </c>
      <c r="J902" s="2">
        <v>18</v>
      </c>
      <c r="K902" s="2">
        <v>16</v>
      </c>
      <c r="L902" s="2">
        <v>20</v>
      </c>
      <c r="M902" s="46">
        <v>-118.300183</v>
      </c>
      <c r="N902" s="46">
        <v>33.68065</v>
      </c>
      <c r="O902" s="2">
        <v>-50</v>
      </c>
      <c r="P902" s="2" t="s">
        <v>263</v>
      </c>
      <c r="Q902" s="2" t="s">
        <v>374</v>
      </c>
      <c r="R902" s="2">
        <v>1164</v>
      </c>
      <c r="S902" s="2" t="str">
        <f t="shared" si="64"/>
        <v>PVL10-50-BC1-16-18 cm-1164</v>
      </c>
      <c r="T902" s="32" t="s">
        <v>386</v>
      </c>
      <c r="U902" s="2" t="s">
        <v>13</v>
      </c>
      <c r="V902" s="16">
        <v>0.3177049676204094</v>
      </c>
      <c r="W902" s="26">
        <v>0.09888086905803442</v>
      </c>
      <c r="X902" s="26">
        <v>0.4267274450512254</v>
      </c>
      <c r="Y902" s="26">
        <v>0.19813779699576634</v>
      </c>
      <c r="Z902" s="4">
        <v>14546.2</v>
      </c>
      <c r="AA902" s="4">
        <v>4621.4</v>
      </c>
      <c r="AB902" s="4">
        <v>5486.4</v>
      </c>
      <c r="AC902" s="4">
        <v>542.5</v>
      </c>
      <c r="AD902" s="4">
        <v>2215.7</v>
      </c>
      <c r="AE902" s="4">
        <v>945.5</v>
      </c>
      <c r="AF902" s="4">
        <v>6637.3</v>
      </c>
      <c r="AG902" s="4">
        <v>1315.1</v>
      </c>
      <c r="AH902" s="4">
        <v>2339.2</v>
      </c>
      <c r="AI902" s="23">
        <v>1638.8166894664841</v>
      </c>
      <c r="AJ902" s="23">
        <v>515.4668262653898</v>
      </c>
      <c r="AK902" s="23">
        <v>270.280437756498</v>
      </c>
      <c r="AL902" s="23">
        <v>679.9247606019153</v>
      </c>
      <c r="AM902" s="6">
        <v>5700.83307907766</v>
      </c>
      <c r="AN902" s="6">
        <v>4527.44742529249</v>
      </c>
      <c r="AO902" s="6">
        <v>7204.25969822805</v>
      </c>
      <c r="AP902" s="2" t="s">
        <v>14</v>
      </c>
      <c r="AQ902" s="2" t="s">
        <v>14</v>
      </c>
      <c r="AR902" s="2" t="s">
        <v>14</v>
      </c>
      <c r="AS902" s="2">
        <v>2012</v>
      </c>
      <c r="AT902" s="2">
        <v>2014</v>
      </c>
    </row>
    <row r="903" spans="1:46" ht="12.75">
      <c r="A903" s="4">
        <v>10611</v>
      </c>
      <c r="B903" s="2"/>
      <c r="C903" s="48" t="s">
        <v>815</v>
      </c>
      <c r="D903" s="2" t="s">
        <v>262</v>
      </c>
      <c r="E903" s="2" t="s">
        <v>876</v>
      </c>
      <c r="F903" s="2" t="s">
        <v>793</v>
      </c>
      <c r="G903" s="2">
        <v>16</v>
      </c>
      <c r="H903" s="2">
        <v>18</v>
      </c>
      <c r="I903" s="2">
        <v>16</v>
      </c>
      <c r="J903" s="2">
        <v>18</v>
      </c>
      <c r="K903" s="2">
        <v>16</v>
      </c>
      <c r="L903" s="2">
        <v>20</v>
      </c>
      <c r="M903" s="46">
        <v>-118.300183</v>
      </c>
      <c r="N903" s="46">
        <v>33.68065</v>
      </c>
      <c r="O903" s="2">
        <v>-50</v>
      </c>
      <c r="P903" s="2" t="s">
        <v>263</v>
      </c>
      <c r="Q903" s="2" t="s">
        <v>374</v>
      </c>
      <c r="R903" s="2">
        <v>1165</v>
      </c>
      <c r="S903" s="2" t="str">
        <f t="shared" si="64"/>
        <v>PVL10-50-BC1-16-18 cm-1165</v>
      </c>
      <c r="T903" s="32" t="s">
        <v>386</v>
      </c>
      <c r="U903" s="2" t="s">
        <v>13</v>
      </c>
      <c r="V903" s="16">
        <v>0.130678567667493</v>
      </c>
      <c r="W903" s="26">
        <v>0.041484351186320684</v>
      </c>
      <c r="X903" s="26">
        <v>0.1578560563332137</v>
      </c>
      <c r="Y903" s="26">
        <v>0.061227598925550256</v>
      </c>
      <c r="Z903" s="4">
        <v>35134.3</v>
      </c>
      <c r="AA903" s="4">
        <v>4591.3</v>
      </c>
      <c r="AB903" s="4">
        <v>10170.1</v>
      </c>
      <c r="AC903" s="4">
        <v>421.9</v>
      </c>
      <c r="AD903" s="4">
        <v>5850.9</v>
      </c>
      <c r="AE903" s="4">
        <v>923.6</v>
      </c>
      <c r="AF903" s="4">
        <v>12471.5</v>
      </c>
      <c r="AG903" s="4">
        <v>763.6</v>
      </c>
      <c r="AH903" s="4">
        <v>2394.2</v>
      </c>
      <c r="AI903" s="23">
        <v>3318.486341993151</v>
      </c>
      <c r="AJ903" s="23">
        <v>884.8049452844375</v>
      </c>
      <c r="AK903" s="23">
        <v>565.9092807618412</v>
      </c>
      <c r="AL903" s="23">
        <v>1105.5968590761006</v>
      </c>
      <c r="AM903" s="6">
        <v>282.079242810181</v>
      </c>
      <c r="AN903" s="6">
        <v>180.564007173923</v>
      </c>
      <c r="AO903" s="6">
        <v>435.840074768925</v>
      </c>
      <c r="AP903" s="2" t="s">
        <v>14</v>
      </c>
      <c r="AQ903" s="2" t="s">
        <v>14</v>
      </c>
      <c r="AR903" s="2" t="s">
        <v>14</v>
      </c>
      <c r="AS903" s="2">
        <v>2012</v>
      </c>
      <c r="AT903" s="2">
        <v>2014</v>
      </c>
    </row>
    <row r="904" spans="1:46" ht="12.75">
      <c r="A904" s="4">
        <v>10612</v>
      </c>
      <c r="B904" s="2"/>
      <c r="C904" s="48" t="s">
        <v>815</v>
      </c>
      <c r="D904" s="2" t="s">
        <v>262</v>
      </c>
      <c r="E904" s="2" t="s">
        <v>876</v>
      </c>
      <c r="F904" s="2" t="s">
        <v>793</v>
      </c>
      <c r="G904" s="2">
        <v>16</v>
      </c>
      <c r="H904" s="2">
        <v>18</v>
      </c>
      <c r="I904" s="2">
        <v>16</v>
      </c>
      <c r="J904" s="2">
        <v>18</v>
      </c>
      <c r="K904" s="2">
        <v>16</v>
      </c>
      <c r="L904" s="2">
        <v>20</v>
      </c>
      <c r="M904" s="46">
        <v>-118.300183</v>
      </c>
      <c r="N904" s="46">
        <v>33.68065</v>
      </c>
      <c r="O904" s="2">
        <v>-50</v>
      </c>
      <c r="P904" s="2" t="s">
        <v>263</v>
      </c>
      <c r="Q904" s="2" t="s">
        <v>374</v>
      </c>
      <c r="R904" s="2">
        <v>1166</v>
      </c>
      <c r="S904" s="2" t="str">
        <f t="shared" si="64"/>
        <v>PVL10-50-BC1-16-18 cm-1166</v>
      </c>
      <c r="T904" s="32" t="s">
        <v>386</v>
      </c>
      <c r="U904" s="2" t="s">
        <v>13</v>
      </c>
      <c r="V904" s="16">
        <v>0.2198171996401788</v>
      </c>
      <c r="W904" s="26">
        <v>0.07513372491291484</v>
      </c>
      <c r="X904" s="26">
        <v>0.2843475022114623</v>
      </c>
      <c r="Y904" s="26">
        <v>0.11877747589118089</v>
      </c>
      <c r="Z904" s="4">
        <v>21455.1</v>
      </c>
      <c r="AA904" s="4">
        <v>4716.2</v>
      </c>
      <c r="AB904" s="4">
        <v>6861.1</v>
      </c>
      <c r="AC904" s="4">
        <v>515.5</v>
      </c>
      <c r="AD904" s="4">
        <v>4295.8</v>
      </c>
      <c r="AE904" s="4">
        <v>1221.5</v>
      </c>
      <c r="AF904" s="4">
        <v>8575.7</v>
      </c>
      <c r="AG904" s="4">
        <v>1018.6</v>
      </c>
      <c r="AH904" s="4">
        <v>2321</v>
      </c>
      <c r="AI904" s="23">
        <v>2255.174493752693</v>
      </c>
      <c r="AJ904" s="23">
        <v>635.6398104265403</v>
      </c>
      <c r="AK904" s="23">
        <v>475.42438604049977</v>
      </c>
      <c r="AL904" s="23">
        <v>826.738474795347</v>
      </c>
      <c r="AM904" s="6">
        <v>1652.13820789103</v>
      </c>
      <c r="AN904" s="6">
        <v>1296.20890860028</v>
      </c>
      <c r="AO904" s="6">
        <v>2173.65571271979</v>
      </c>
      <c r="AP904" s="2" t="s">
        <v>14</v>
      </c>
      <c r="AQ904" s="2" t="s">
        <v>14</v>
      </c>
      <c r="AR904" s="2" t="s">
        <v>14</v>
      </c>
      <c r="AS904" s="2">
        <v>2012</v>
      </c>
      <c r="AT904" s="2">
        <v>2014</v>
      </c>
    </row>
    <row r="905" spans="1:46" ht="12.75">
      <c r="A905" s="4">
        <v>10613</v>
      </c>
      <c r="B905" s="2"/>
      <c r="C905" s="48" t="s">
        <v>815</v>
      </c>
      <c r="D905" s="2" t="s">
        <v>262</v>
      </c>
      <c r="E905" s="2" t="s">
        <v>876</v>
      </c>
      <c r="F905" s="2" t="s">
        <v>793</v>
      </c>
      <c r="G905" s="2">
        <v>16</v>
      </c>
      <c r="H905" s="2">
        <v>18</v>
      </c>
      <c r="I905" s="2">
        <v>16</v>
      </c>
      <c r="J905" s="2">
        <v>18</v>
      </c>
      <c r="K905" s="2">
        <v>16</v>
      </c>
      <c r="L905" s="2">
        <v>20</v>
      </c>
      <c r="M905" s="46">
        <v>-118.300183</v>
      </c>
      <c r="N905" s="46">
        <v>33.68065</v>
      </c>
      <c r="O905" s="2">
        <v>-50</v>
      </c>
      <c r="P905" s="2" t="s">
        <v>263</v>
      </c>
      <c r="Q905" s="2" t="s">
        <v>374</v>
      </c>
      <c r="R905" s="2">
        <v>1167</v>
      </c>
      <c r="S905" s="2" t="str">
        <f t="shared" si="64"/>
        <v>PVL10-50-BC1-16-18 cm-1167</v>
      </c>
      <c r="T905" s="32" t="s">
        <v>386</v>
      </c>
      <c r="U905" s="2" t="s">
        <v>13</v>
      </c>
      <c r="V905" s="16">
        <v>0.1537872215962535</v>
      </c>
      <c r="W905" s="16">
        <v>0.04270352907925333</v>
      </c>
      <c r="X905" s="16">
        <v>0.17611592582238375</v>
      </c>
      <c r="Y905" s="16">
        <v>0.06057482266892472</v>
      </c>
      <c r="Z905" s="4">
        <v>60173.4</v>
      </c>
      <c r="AA905" s="4">
        <v>9253.9</v>
      </c>
      <c r="AB905" s="4">
        <v>15567.8</v>
      </c>
      <c r="AC905" s="4">
        <v>664.8</v>
      </c>
      <c r="AD905" s="4">
        <v>10731</v>
      </c>
      <c r="AE905" s="4">
        <v>1889.9</v>
      </c>
      <c r="AF905" s="4">
        <v>20371.5</v>
      </c>
      <c r="AG905" s="4">
        <v>1234</v>
      </c>
      <c r="AH905" s="4">
        <v>2506.1</v>
      </c>
      <c r="AI905" s="12">
        <v>5540.664777941822</v>
      </c>
      <c r="AJ905" s="12">
        <v>1295.4471090539084</v>
      </c>
      <c r="AK905" s="12">
        <v>1007.2143968716332</v>
      </c>
      <c r="AL905" s="12">
        <v>1724.2328717928256</v>
      </c>
      <c r="AM905" s="6">
        <v>494.340129784926</v>
      </c>
      <c r="AN905" s="6">
        <v>333.944719574986</v>
      </c>
      <c r="AO905" s="6">
        <v>721.285463503793</v>
      </c>
      <c r="AP905" s="2" t="s">
        <v>14</v>
      </c>
      <c r="AQ905" s="2" t="s">
        <v>14</v>
      </c>
      <c r="AR905" s="2" t="s">
        <v>14</v>
      </c>
      <c r="AS905" s="2">
        <v>2012</v>
      </c>
      <c r="AT905" s="2">
        <v>2014</v>
      </c>
    </row>
    <row r="906" spans="1:46" ht="12.75">
      <c r="A906" s="4">
        <v>10614</v>
      </c>
      <c r="B906" s="2"/>
      <c r="C906" s="48" t="s">
        <v>815</v>
      </c>
      <c r="D906" s="2" t="s">
        <v>262</v>
      </c>
      <c r="E906" s="2" t="s">
        <v>876</v>
      </c>
      <c r="F906" s="2" t="s">
        <v>793</v>
      </c>
      <c r="G906" s="2">
        <v>16</v>
      </c>
      <c r="H906" s="2">
        <v>18</v>
      </c>
      <c r="I906" s="2">
        <v>16</v>
      </c>
      <c r="J906" s="2">
        <v>18</v>
      </c>
      <c r="K906" s="2">
        <v>16</v>
      </c>
      <c r="L906" s="2">
        <v>20</v>
      </c>
      <c r="M906" s="46">
        <v>-118.300183</v>
      </c>
      <c r="N906" s="46">
        <v>33.68065</v>
      </c>
      <c r="O906" s="2">
        <v>-50</v>
      </c>
      <c r="P906" s="2" t="s">
        <v>263</v>
      </c>
      <c r="Q906" s="2" t="s">
        <v>374</v>
      </c>
      <c r="R906" s="2">
        <v>1168</v>
      </c>
      <c r="S906" s="2" t="str">
        <f t="shared" si="64"/>
        <v>PVL10-50-BC1-16-18 cm-1168</v>
      </c>
      <c r="T906" s="32" t="s">
        <v>386</v>
      </c>
      <c r="U906" s="2" t="s">
        <v>13</v>
      </c>
      <c r="V906" s="16">
        <v>0.2095999990746624</v>
      </c>
      <c r="W906" s="26">
        <v>0.07014334246263867</v>
      </c>
      <c r="X906" s="26">
        <v>0.26185088814447177</v>
      </c>
      <c r="Y906" s="26">
        <v>0.12379022896413387</v>
      </c>
      <c r="Z906" s="26">
        <v>31206.2</v>
      </c>
      <c r="AA906" s="26">
        <v>5375.4</v>
      </c>
      <c r="AB906" s="26">
        <v>9237.75</v>
      </c>
      <c r="AC906" s="26">
        <v>581.45</v>
      </c>
      <c r="AD906" s="26">
        <v>5461.75</v>
      </c>
      <c r="AE906" s="26">
        <v>1044.95</v>
      </c>
      <c r="AF906" s="26">
        <v>10549.15</v>
      </c>
      <c r="AG906" s="26">
        <v>1168.7</v>
      </c>
      <c r="AH906" s="26">
        <v>2481.35</v>
      </c>
      <c r="AI906" s="26">
        <v>2959.2006760275663</v>
      </c>
      <c r="AJ906" s="26">
        <v>793.8598660170248</v>
      </c>
      <c r="AK906" s="26">
        <v>526.9228025211161</v>
      </c>
      <c r="AL906" s="26">
        <v>946.2452182081418</v>
      </c>
      <c r="AM906" s="6">
        <v>1411.47740062365</v>
      </c>
      <c r="AN906" s="6">
        <v>1089.32335749716</v>
      </c>
      <c r="AO906" s="6">
        <v>1870.70733903143</v>
      </c>
      <c r="AP906" s="2" t="s">
        <v>14</v>
      </c>
      <c r="AQ906" s="2" t="s">
        <v>14</v>
      </c>
      <c r="AR906" s="2" t="s">
        <v>14</v>
      </c>
      <c r="AS906" s="2">
        <v>2012</v>
      </c>
      <c r="AT906" s="2">
        <v>2014</v>
      </c>
    </row>
    <row r="907" spans="1:46" ht="12.75">
      <c r="A907" s="4">
        <v>10615</v>
      </c>
      <c r="B907" s="2"/>
      <c r="C907" s="48" t="s">
        <v>815</v>
      </c>
      <c r="D907" s="2" t="s">
        <v>262</v>
      </c>
      <c r="E907" s="2" t="s">
        <v>876</v>
      </c>
      <c r="F907" s="2" t="s">
        <v>793</v>
      </c>
      <c r="G907" s="2">
        <v>16</v>
      </c>
      <c r="H907" s="2">
        <v>18</v>
      </c>
      <c r="I907" s="2">
        <v>16</v>
      </c>
      <c r="J907" s="2">
        <v>18</v>
      </c>
      <c r="K907" s="2">
        <v>16</v>
      </c>
      <c r="L907" s="2">
        <v>20</v>
      </c>
      <c r="M907" s="46">
        <v>-118.300183</v>
      </c>
      <c r="N907" s="46">
        <v>33.68065</v>
      </c>
      <c r="O907" s="2">
        <v>-50</v>
      </c>
      <c r="P907" s="2" t="s">
        <v>263</v>
      </c>
      <c r="Q907" s="2" t="s">
        <v>374</v>
      </c>
      <c r="R907" s="2">
        <v>1169</v>
      </c>
      <c r="S907" s="2" t="str">
        <f t="shared" si="64"/>
        <v>PVL10-50-BC1-16-18 cm-1169</v>
      </c>
      <c r="T907" s="32" t="s">
        <v>386</v>
      </c>
      <c r="U907" s="2" t="s">
        <v>13</v>
      </c>
      <c r="V907" s="16">
        <v>0.33925793375451924</v>
      </c>
      <c r="W907" s="26">
        <v>0.10468224738695947</v>
      </c>
      <c r="X907" s="26">
        <v>0.47874165872259294</v>
      </c>
      <c r="Y907" s="26">
        <v>0.20190397051916614</v>
      </c>
      <c r="Z907" s="4">
        <v>27383</v>
      </c>
      <c r="AA907" s="4">
        <v>9289.9</v>
      </c>
      <c r="AB907" s="4">
        <v>8715.9</v>
      </c>
      <c r="AC907" s="4">
        <v>912.4</v>
      </c>
      <c r="AD907" s="4">
        <v>3671.5</v>
      </c>
      <c r="AE907" s="4">
        <v>1757.7</v>
      </c>
      <c r="AF907" s="4">
        <v>11071.6</v>
      </c>
      <c r="AG907" s="4">
        <v>2235.4</v>
      </c>
      <c r="AH907" s="4">
        <v>2416.6</v>
      </c>
      <c r="AI907" s="23">
        <v>3035.0823470992304</v>
      </c>
      <c r="AJ907" s="23">
        <v>796.8468095671604</v>
      </c>
      <c r="AK907" s="23">
        <v>449.32549863444507</v>
      </c>
      <c r="AL907" s="23">
        <v>1101.2993461888605</v>
      </c>
      <c r="AM907" s="6">
        <v>7055.49741649332</v>
      </c>
      <c r="AN907" s="6">
        <v>5484.11765055744</v>
      </c>
      <c r="AO907" s="6">
        <v>9057.45035738146</v>
      </c>
      <c r="AP907" s="2" t="s">
        <v>14</v>
      </c>
      <c r="AQ907" s="2" t="s">
        <v>14</v>
      </c>
      <c r="AR907" s="2" t="s">
        <v>14</v>
      </c>
      <c r="AS907" s="2">
        <v>2012</v>
      </c>
      <c r="AT907" s="2">
        <v>2014</v>
      </c>
    </row>
    <row r="908" spans="1:46" ht="12.75">
      <c r="A908" s="4">
        <v>10616</v>
      </c>
      <c r="B908" s="2"/>
      <c r="C908" s="48" t="s">
        <v>815</v>
      </c>
      <c r="D908" s="2" t="s">
        <v>262</v>
      </c>
      <c r="E908" s="2" t="s">
        <v>876</v>
      </c>
      <c r="F908" s="2" t="s">
        <v>793</v>
      </c>
      <c r="G908" s="2">
        <v>16</v>
      </c>
      <c r="H908" s="2">
        <v>18</v>
      </c>
      <c r="I908" s="2">
        <v>16</v>
      </c>
      <c r="J908" s="2">
        <v>18</v>
      </c>
      <c r="K908" s="2">
        <v>16</v>
      </c>
      <c r="L908" s="2">
        <v>20</v>
      </c>
      <c r="M908" s="46">
        <v>-118.300183</v>
      </c>
      <c r="N908" s="46">
        <v>33.68065</v>
      </c>
      <c r="O908" s="2">
        <v>-50</v>
      </c>
      <c r="P908" s="2" t="s">
        <v>263</v>
      </c>
      <c r="Q908" s="2" t="s">
        <v>374</v>
      </c>
      <c r="R908" s="2">
        <v>1170</v>
      </c>
      <c r="S908" s="2" t="str">
        <f t="shared" si="64"/>
        <v>PVL10-50-BC1-16-18 cm-1170</v>
      </c>
      <c r="T908" s="32" t="s">
        <v>386</v>
      </c>
      <c r="U908" s="2" t="s">
        <v>13</v>
      </c>
      <c r="V908" s="16">
        <v>0.27662114205828586</v>
      </c>
      <c r="W908" s="26">
        <v>0.08805209068800503</v>
      </c>
      <c r="X908" s="26">
        <v>0.3906176925567507</v>
      </c>
      <c r="Y908" s="26">
        <v>0.18086410671374628</v>
      </c>
      <c r="Z908" s="4">
        <v>18598</v>
      </c>
      <c r="AA908" s="4">
        <v>5144.6</v>
      </c>
      <c r="AB908" s="4">
        <v>6373.5</v>
      </c>
      <c r="AC908" s="4">
        <v>561.2</v>
      </c>
      <c r="AD908" s="4">
        <v>2779.7</v>
      </c>
      <c r="AE908" s="4">
        <v>1085.8</v>
      </c>
      <c r="AF908" s="4">
        <v>6117.3</v>
      </c>
      <c r="AG908" s="4">
        <v>1106.4</v>
      </c>
      <c r="AH908" s="4">
        <v>2381.4</v>
      </c>
      <c r="AI908" s="23">
        <v>1994.0035273368603</v>
      </c>
      <c r="AJ908" s="23">
        <v>582.4053078021332</v>
      </c>
      <c r="AK908" s="23">
        <v>324.64096749811034</v>
      </c>
      <c r="AL908" s="23">
        <v>606.6767447719828</v>
      </c>
      <c r="AM908" s="6">
        <v>3594.66103169968</v>
      </c>
      <c r="AN908" s="6">
        <v>2890.88184581116</v>
      </c>
      <c r="AO908" s="6">
        <v>4539.82217006783</v>
      </c>
      <c r="AP908" s="2" t="s">
        <v>14</v>
      </c>
      <c r="AQ908" s="2" t="s">
        <v>14</v>
      </c>
      <c r="AR908" s="2" t="s">
        <v>14</v>
      </c>
      <c r="AS908" s="2">
        <v>2012</v>
      </c>
      <c r="AT908" s="2">
        <v>2014</v>
      </c>
    </row>
    <row r="909" spans="1:46" ht="12.75">
      <c r="A909" s="4">
        <v>10617</v>
      </c>
      <c r="B909" s="2"/>
      <c r="C909" s="48" t="s">
        <v>815</v>
      </c>
      <c r="D909" s="2" t="s">
        <v>262</v>
      </c>
      <c r="E909" s="2" t="s">
        <v>876</v>
      </c>
      <c r="F909" s="2" t="s">
        <v>793</v>
      </c>
      <c r="G909" s="2">
        <v>16</v>
      </c>
      <c r="H909" s="2">
        <v>18</v>
      </c>
      <c r="I909" s="2">
        <v>16</v>
      </c>
      <c r="J909" s="2">
        <v>18</v>
      </c>
      <c r="K909" s="2">
        <v>16</v>
      </c>
      <c r="L909" s="2">
        <v>20</v>
      </c>
      <c r="M909" s="46">
        <v>-118.300183</v>
      </c>
      <c r="N909" s="46">
        <v>33.68065</v>
      </c>
      <c r="O909" s="2">
        <v>-50</v>
      </c>
      <c r="P909" s="2" t="s">
        <v>263</v>
      </c>
      <c r="Q909" s="2" t="s">
        <v>374</v>
      </c>
      <c r="R909" s="2">
        <v>1171</v>
      </c>
      <c r="S909" s="2" t="str">
        <f t="shared" si="64"/>
        <v>PVL10-50-BC1-16-18 cm-1171</v>
      </c>
      <c r="T909" s="32" t="s">
        <v>386</v>
      </c>
      <c r="U909" s="2" t="s">
        <v>13</v>
      </c>
      <c r="V909" s="16">
        <v>0.3039969918951335</v>
      </c>
      <c r="W909" s="26">
        <v>0.08224297222413947</v>
      </c>
      <c r="X909" s="26">
        <v>0.4295999691987833</v>
      </c>
      <c r="Y909" s="26">
        <v>0.12979927693893242</v>
      </c>
      <c r="Z909" s="4">
        <v>36434.9</v>
      </c>
      <c r="AA909" s="4">
        <v>11076.1</v>
      </c>
      <c r="AB909" s="4">
        <v>10141.9</v>
      </c>
      <c r="AC909" s="4">
        <v>834.1</v>
      </c>
      <c r="AD909" s="4">
        <v>5194.6</v>
      </c>
      <c r="AE909" s="4">
        <v>2231.6</v>
      </c>
      <c r="AF909" s="4">
        <v>12225.8</v>
      </c>
      <c r="AG909" s="4">
        <v>1586.9</v>
      </c>
      <c r="AH909" s="4">
        <v>2314.1</v>
      </c>
      <c r="AI909" s="23">
        <v>4106.2184002419945</v>
      </c>
      <c r="AJ909" s="23">
        <v>948.6193336502313</v>
      </c>
      <c r="AK909" s="23">
        <v>641.821874594875</v>
      </c>
      <c r="AL909" s="23">
        <v>1193.7859210924335</v>
      </c>
      <c r="AM909" s="6">
        <v>4905.59981512317</v>
      </c>
      <c r="AN909" s="6">
        <v>3916.62564443142</v>
      </c>
      <c r="AO909" s="6">
        <v>6196.65763934562</v>
      </c>
      <c r="AP909" s="2" t="s">
        <v>14</v>
      </c>
      <c r="AQ909" s="2" t="s">
        <v>14</v>
      </c>
      <c r="AR909" s="2" t="s">
        <v>14</v>
      </c>
      <c r="AS909" s="2">
        <v>2012</v>
      </c>
      <c r="AT909" s="2">
        <v>2014</v>
      </c>
    </row>
    <row r="910" spans="1:46" ht="12.75">
      <c r="A910" s="4">
        <v>10618</v>
      </c>
      <c r="B910" s="2"/>
      <c r="C910" s="48" t="s">
        <v>815</v>
      </c>
      <c r="D910" s="2" t="s">
        <v>262</v>
      </c>
      <c r="E910" s="2" t="s">
        <v>876</v>
      </c>
      <c r="F910" s="2" t="s">
        <v>793</v>
      </c>
      <c r="G910" s="2">
        <v>16</v>
      </c>
      <c r="H910" s="2">
        <v>18</v>
      </c>
      <c r="I910" s="2">
        <v>16</v>
      </c>
      <c r="J910" s="2">
        <v>18</v>
      </c>
      <c r="K910" s="2">
        <v>16</v>
      </c>
      <c r="L910" s="2">
        <v>20</v>
      </c>
      <c r="M910" s="46">
        <v>-118.300183</v>
      </c>
      <c r="N910" s="46">
        <v>33.68065</v>
      </c>
      <c r="O910" s="2">
        <v>-50</v>
      </c>
      <c r="P910" s="2" t="s">
        <v>263</v>
      </c>
      <c r="Q910" s="2" t="s">
        <v>374</v>
      </c>
      <c r="R910" s="2">
        <v>1172</v>
      </c>
      <c r="S910" s="2" t="str">
        <f t="shared" si="64"/>
        <v>PVL10-50-BC1-16-18 cm-1172</v>
      </c>
      <c r="T910" s="32" t="s">
        <v>386</v>
      </c>
      <c r="U910" s="2" t="s">
        <v>13</v>
      </c>
      <c r="V910" s="16">
        <v>0.23237901259359134</v>
      </c>
      <c r="W910" s="26">
        <v>0.06929823705597128</v>
      </c>
      <c r="X910" s="26">
        <v>0.3157450318121122</v>
      </c>
      <c r="Y910" s="26">
        <v>0.11417354702930226</v>
      </c>
      <c r="Z910" s="4">
        <v>34859</v>
      </c>
      <c r="AA910" s="4">
        <v>8100.5</v>
      </c>
      <c r="AB910" s="4">
        <v>10249.9</v>
      </c>
      <c r="AC910" s="4">
        <v>710.3</v>
      </c>
      <c r="AD910" s="4">
        <v>5092.4</v>
      </c>
      <c r="AE910" s="4">
        <v>1607.9</v>
      </c>
      <c r="AF910" s="4">
        <v>12354</v>
      </c>
      <c r="AG910" s="4">
        <v>1410.5</v>
      </c>
      <c r="AH910" s="4">
        <v>2477.8</v>
      </c>
      <c r="AI910" s="23">
        <v>3467.55186052143</v>
      </c>
      <c r="AJ910" s="23">
        <v>884.6718863507949</v>
      </c>
      <c r="AK910" s="23">
        <v>540.8265396722899</v>
      </c>
      <c r="AL910" s="23">
        <v>1111.0259100815238</v>
      </c>
      <c r="AM910" s="6">
        <v>1978.5593254873</v>
      </c>
      <c r="AN910" s="6">
        <v>1562.32343304911</v>
      </c>
      <c r="AO910" s="6">
        <v>2569.36620044693</v>
      </c>
      <c r="AP910" s="2" t="s">
        <v>14</v>
      </c>
      <c r="AQ910" s="2" t="s">
        <v>14</v>
      </c>
      <c r="AR910" s="2" t="s">
        <v>14</v>
      </c>
      <c r="AS910" s="2">
        <v>2012</v>
      </c>
      <c r="AT910" s="2">
        <v>2014</v>
      </c>
    </row>
    <row r="911" spans="1:46" ht="12.75">
      <c r="A911" s="4">
        <v>10619</v>
      </c>
      <c r="B911" s="2"/>
      <c r="C911" s="48" t="s">
        <v>815</v>
      </c>
      <c r="D911" s="2" t="s">
        <v>262</v>
      </c>
      <c r="E911" s="2" t="s">
        <v>876</v>
      </c>
      <c r="F911" s="2" t="s">
        <v>793</v>
      </c>
      <c r="G911" s="2">
        <v>16</v>
      </c>
      <c r="H911" s="2">
        <v>18</v>
      </c>
      <c r="I911" s="2">
        <v>16</v>
      </c>
      <c r="J911" s="2">
        <v>18</v>
      </c>
      <c r="K911" s="2">
        <v>16</v>
      </c>
      <c r="L911" s="2">
        <v>20</v>
      </c>
      <c r="M911" s="46">
        <v>-118.300183</v>
      </c>
      <c r="N911" s="46">
        <v>33.68065</v>
      </c>
      <c r="O911" s="2">
        <v>-50</v>
      </c>
      <c r="P911" s="2" t="s">
        <v>263</v>
      </c>
      <c r="Q911" s="2" t="s">
        <v>374</v>
      </c>
      <c r="R911" s="2">
        <v>1173</v>
      </c>
      <c r="S911" s="2" t="str">
        <f t="shared" si="64"/>
        <v>PVL10-50-BC1-16-18 cm-1173</v>
      </c>
      <c r="T911" s="32" t="s">
        <v>386</v>
      </c>
      <c r="U911" s="2" t="s">
        <v>13</v>
      </c>
      <c r="V911" s="16">
        <v>0.19579990274738635</v>
      </c>
      <c r="W911" s="16">
        <v>0.06086413388324873</v>
      </c>
      <c r="X911" s="16">
        <v>0.25185993130056816</v>
      </c>
      <c r="Y911" s="16">
        <v>0.08348152377844849</v>
      </c>
      <c r="Z911" s="39">
        <v>32904</v>
      </c>
      <c r="AA911" s="39">
        <v>6442.6</v>
      </c>
      <c r="AB911" s="39">
        <v>10086.4</v>
      </c>
      <c r="AC911" s="39">
        <v>613.9</v>
      </c>
      <c r="AD911" s="39">
        <v>6142.7</v>
      </c>
      <c r="AE911" s="39">
        <v>1547.1</v>
      </c>
      <c r="AF911" s="39">
        <v>12259</v>
      </c>
      <c r="AG911" s="39">
        <v>1023.4</v>
      </c>
      <c r="AH911" s="39">
        <v>2531.1</v>
      </c>
      <c r="AI911" s="12">
        <v>3109.051400576824</v>
      </c>
      <c r="AJ911" s="12">
        <v>845.5059065228558</v>
      </c>
      <c r="AK911" s="12">
        <v>607.6251432183635</v>
      </c>
      <c r="AL911" s="12">
        <v>1049.5357749595037</v>
      </c>
      <c r="AM911" s="6">
        <v>1119.43871383121</v>
      </c>
      <c r="AN911" s="6">
        <v>839.86697290781</v>
      </c>
      <c r="AO911" s="6">
        <v>1528.37090865555</v>
      </c>
      <c r="AP911" s="2" t="s">
        <v>14</v>
      </c>
      <c r="AQ911" s="2" t="s">
        <v>14</v>
      </c>
      <c r="AR911" s="2" t="s">
        <v>14</v>
      </c>
      <c r="AS911" s="2">
        <v>2012</v>
      </c>
      <c r="AT911" s="2">
        <v>2014</v>
      </c>
    </row>
    <row r="912" spans="1:46" ht="12.75">
      <c r="A912" s="4">
        <v>10620</v>
      </c>
      <c r="B912" s="2"/>
      <c r="C912" s="48" t="s">
        <v>815</v>
      </c>
      <c r="D912" s="2" t="s">
        <v>262</v>
      </c>
      <c r="E912" s="2" t="s">
        <v>876</v>
      </c>
      <c r="F912" s="2" t="s">
        <v>793</v>
      </c>
      <c r="G912" s="2">
        <v>16</v>
      </c>
      <c r="H912" s="2">
        <v>18</v>
      </c>
      <c r="I912" s="2">
        <v>16</v>
      </c>
      <c r="J912" s="2">
        <v>18</v>
      </c>
      <c r="K912" s="2">
        <v>16</v>
      </c>
      <c r="L912" s="2">
        <v>20</v>
      </c>
      <c r="M912" s="46">
        <v>-118.300183</v>
      </c>
      <c r="N912" s="46">
        <v>33.68065</v>
      </c>
      <c r="O912" s="2">
        <v>-50</v>
      </c>
      <c r="P912" s="2" t="s">
        <v>263</v>
      </c>
      <c r="Q912" s="2" t="s">
        <v>374</v>
      </c>
      <c r="R912" s="2">
        <v>1174</v>
      </c>
      <c r="S912" s="2" t="str">
        <f t="shared" si="64"/>
        <v>PVL10-50-BC1-16-18 cm-1174</v>
      </c>
      <c r="T912" s="32" t="s">
        <v>386</v>
      </c>
      <c r="U912" s="2" t="s">
        <v>13</v>
      </c>
      <c r="V912" s="16">
        <v>0.3007429189525296</v>
      </c>
      <c r="W912" s="26">
        <v>0.0996072423852284</v>
      </c>
      <c r="X912" s="26">
        <v>0.315274292971533</v>
      </c>
      <c r="Y912" s="26">
        <v>0.209691414935734</v>
      </c>
      <c r="Z912" s="4">
        <v>15439.1</v>
      </c>
      <c r="AA912" s="4">
        <v>4643.2</v>
      </c>
      <c r="AB912" s="4">
        <v>6136.1</v>
      </c>
      <c r="AC912" s="4">
        <v>611.2</v>
      </c>
      <c r="AD912" s="4">
        <v>3228.3</v>
      </c>
      <c r="AE912" s="4">
        <v>1017.8</v>
      </c>
      <c r="AF912" s="4">
        <v>7375.6</v>
      </c>
      <c r="AG912" s="4">
        <v>1546.6</v>
      </c>
      <c r="AH912" s="4">
        <v>2315.3</v>
      </c>
      <c r="AI912" s="23">
        <v>1734.7471170042757</v>
      </c>
      <c r="AJ912" s="23">
        <v>582.8445557811082</v>
      </c>
      <c r="AK912" s="23">
        <v>366.78616162052435</v>
      </c>
      <c r="AL912" s="23">
        <v>770.7165378136742</v>
      </c>
      <c r="AM912" s="6">
        <v>4745.36340925528</v>
      </c>
      <c r="AN912" s="6">
        <v>3787.7474674403</v>
      </c>
      <c r="AO912" s="6">
        <v>6000.49980998406</v>
      </c>
      <c r="AP912" s="2" t="s">
        <v>14</v>
      </c>
      <c r="AQ912" s="2" t="s">
        <v>14</v>
      </c>
      <c r="AR912" s="2" t="s">
        <v>14</v>
      </c>
      <c r="AS912" s="2">
        <v>2012</v>
      </c>
      <c r="AT912" s="2">
        <v>2014</v>
      </c>
    </row>
    <row r="913" spans="1:46" ht="12.75">
      <c r="A913" s="4">
        <v>10621</v>
      </c>
      <c r="B913" s="2"/>
      <c r="C913" s="48" t="s">
        <v>815</v>
      </c>
      <c r="D913" s="2" t="s">
        <v>262</v>
      </c>
      <c r="E913" s="2" t="s">
        <v>876</v>
      </c>
      <c r="F913" s="2" t="s">
        <v>793</v>
      </c>
      <c r="G913" s="2">
        <v>16</v>
      </c>
      <c r="H913" s="2">
        <v>18</v>
      </c>
      <c r="I913" s="2">
        <v>16</v>
      </c>
      <c r="J913" s="2">
        <v>18</v>
      </c>
      <c r="K913" s="2">
        <v>16</v>
      </c>
      <c r="L913" s="2">
        <v>20</v>
      </c>
      <c r="M913" s="46">
        <v>-118.300183</v>
      </c>
      <c r="N913" s="46">
        <v>33.68065</v>
      </c>
      <c r="O913" s="2">
        <v>-50</v>
      </c>
      <c r="P913" s="2" t="s">
        <v>263</v>
      </c>
      <c r="Q913" s="2" t="s">
        <v>374</v>
      </c>
      <c r="R913" s="2">
        <v>1175</v>
      </c>
      <c r="S913" s="2" t="str">
        <f t="shared" si="64"/>
        <v>PVL10-50-BC1-16-18 cm-1175</v>
      </c>
      <c r="T913" s="32" t="s">
        <v>386</v>
      </c>
      <c r="U913" s="2" t="s">
        <v>13</v>
      </c>
      <c r="V913" s="16">
        <v>0.25233833918029036</v>
      </c>
      <c r="W913" s="16">
        <v>0.07156992943259641</v>
      </c>
      <c r="X913" s="16">
        <v>0.2594891037667773</v>
      </c>
      <c r="Y913" s="16">
        <v>0.13714255882851958</v>
      </c>
      <c r="Z913" s="4">
        <v>18784.7</v>
      </c>
      <c r="AA913" s="4">
        <v>4740.1</v>
      </c>
      <c r="AB913" s="4">
        <v>7680.6</v>
      </c>
      <c r="AC913" s="4">
        <v>549.7</v>
      </c>
      <c r="AD913" s="4">
        <v>4157.4</v>
      </c>
      <c r="AE913" s="4">
        <v>1078.8</v>
      </c>
      <c r="AF913" s="4">
        <v>7662.1</v>
      </c>
      <c r="AG913" s="4">
        <v>1050.8</v>
      </c>
      <c r="AH913" s="4">
        <v>2306.2</v>
      </c>
      <c r="AI913" s="12">
        <v>2040.1352874859078</v>
      </c>
      <c r="AJ913" s="12">
        <v>713.7542277339347</v>
      </c>
      <c r="AK913" s="12">
        <v>454.0976498135461</v>
      </c>
      <c r="AL913" s="12">
        <v>755.6066256178996</v>
      </c>
      <c r="AM913" s="6">
        <v>2615.09987384497</v>
      </c>
      <c r="AN913" s="6">
        <v>2106.71581992204</v>
      </c>
      <c r="AO913" s="6">
        <v>3323.958333037</v>
      </c>
      <c r="AP913" s="2" t="s">
        <v>14</v>
      </c>
      <c r="AQ913" s="2" t="s">
        <v>14</v>
      </c>
      <c r="AR913" s="2" t="s">
        <v>14</v>
      </c>
      <c r="AS913" s="2">
        <v>2012</v>
      </c>
      <c r="AT913" s="2">
        <v>2014</v>
      </c>
    </row>
    <row r="914" spans="1:46" ht="12.75">
      <c r="A914" s="4">
        <v>10622</v>
      </c>
      <c r="B914" s="2"/>
      <c r="C914" s="48" t="s">
        <v>815</v>
      </c>
      <c r="D914" s="2" t="s">
        <v>262</v>
      </c>
      <c r="E914" s="2" t="s">
        <v>877</v>
      </c>
      <c r="F914" s="2" t="s">
        <v>793</v>
      </c>
      <c r="G914" s="2">
        <v>18</v>
      </c>
      <c r="H914" s="2">
        <v>20</v>
      </c>
      <c r="I914" s="2">
        <v>18</v>
      </c>
      <c r="J914" s="2">
        <v>20</v>
      </c>
      <c r="K914" s="2">
        <v>16</v>
      </c>
      <c r="L914" s="2">
        <v>20</v>
      </c>
      <c r="M914" s="46">
        <v>-118.300183</v>
      </c>
      <c r="N914" s="46">
        <v>33.68065</v>
      </c>
      <c r="O914" s="2">
        <v>-50</v>
      </c>
      <c r="P914" s="2" t="s">
        <v>263</v>
      </c>
      <c r="Q914" s="2" t="s">
        <v>374</v>
      </c>
      <c r="R914" s="2">
        <v>1176</v>
      </c>
      <c r="S914" s="2" t="str">
        <f t="shared" si="64"/>
        <v>PVL10-50-BC1-18-20 cm-1176</v>
      </c>
      <c r="T914" s="32" t="s">
        <v>386</v>
      </c>
      <c r="U914" s="2" t="s">
        <v>13</v>
      </c>
      <c r="V914" s="16">
        <v>0.19529684253176588</v>
      </c>
      <c r="W914" s="26">
        <v>0.05790008740244894</v>
      </c>
      <c r="X914" s="26">
        <v>0.30338954732735174</v>
      </c>
      <c r="Y914" s="26">
        <v>0.08905316377912656</v>
      </c>
      <c r="Z914" s="26">
        <v>41579.45</v>
      </c>
      <c r="AA914" s="26">
        <v>8118.9</v>
      </c>
      <c r="AB914" s="26">
        <v>10791.35</v>
      </c>
      <c r="AC914" s="26">
        <v>625.1</v>
      </c>
      <c r="AD914" s="26">
        <v>6033.25</v>
      </c>
      <c r="AE914" s="26">
        <v>1831</v>
      </c>
      <c r="AF914" s="26">
        <v>14207.5</v>
      </c>
      <c r="AG914" s="26">
        <v>1254.45</v>
      </c>
      <c r="AH914" s="26">
        <v>3118.55</v>
      </c>
      <c r="AI914" s="26">
        <v>3171.3055473467402</v>
      </c>
      <c r="AJ914" s="26">
        <v>727.4186757437016</v>
      </c>
      <c r="AK914" s="26">
        <v>502.1805371012672</v>
      </c>
      <c r="AL914" s="26">
        <v>991.1062747677324</v>
      </c>
      <c r="AM914" s="6">
        <v>1100.32146791687</v>
      </c>
      <c r="AN914" s="6">
        <v>823.647945654864</v>
      </c>
      <c r="AO914" s="6">
        <v>1503.90543398296</v>
      </c>
      <c r="AP914" s="2" t="s">
        <v>14</v>
      </c>
      <c r="AQ914" s="2" t="s">
        <v>14</v>
      </c>
      <c r="AR914" s="2" t="s">
        <v>14</v>
      </c>
      <c r="AS914" s="2">
        <v>2012</v>
      </c>
      <c r="AT914" s="2">
        <v>2014</v>
      </c>
    </row>
    <row r="915" spans="1:46" ht="12.75">
      <c r="A915" s="4">
        <v>10623</v>
      </c>
      <c r="B915" s="2"/>
      <c r="C915" s="48" t="s">
        <v>815</v>
      </c>
      <c r="D915" s="2" t="s">
        <v>262</v>
      </c>
      <c r="E915" s="2" t="s">
        <v>877</v>
      </c>
      <c r="F915" s="2" t="s">
        <v>793</v>
      </c>
      <c r="G915" s="2">
        <v>18</v>
      </c>
      <c r="H915" s="2">
        <v>20</v>
      </c>
      <c r="I915" s="2">
        <v>18</v>
      </c>
      <c r="J915" s="2">
        <v>20</v>
      </c>
      <c r="K915" s="2">
        <v>16</v>
      </c>
      <c r="L915" s="2">
        <v>20</v>
      </c>
      <c r="M915" s="46">
        <v>-118.300183</v>
      </c>
      <c r="N915" s="46">
        <v>33.68065</v>
      </c>
      <c r="O915" s="2">
        <v>-50</v>
      </c>
      <c r="P915" s="2" t="s">
        <v>263</v>
      </c>
      <c r="Q915" s="2" t="s">
        <v>374</v>
      </c>
      <c r="R915" s="2">
        <v>1177</v>
      </c>
      <c r="S915" s="2" t="str">
        <f t="shared" si="64"/>
        <v>PVL10-50-BC1-18-20 cm-1177</v>
      </c>
      <c r="T915" s="32" t="s">
        <v>386</v>
      </c>
      <c r="U915" s="2" t="s">
        <v>13</v>
      </c>
      <c r="V915" s="16">
        <v>0.197653256614093</v>
      </c>
      <c r="W915" s="26">
        <v>0.056638438125877204</v>
      </c>
      <c r="X915" s="26">
        <v>0.27420314492137693</v>
      </c>
      <c r="Y915" s="26">
        <v>0.06671173370388453</v>
      </c>
      <c r="Z915" s="4">
        <v>52694.3</v>
      </c>
      <c r="AA915" s="4">
        <v>10415.2</v>
      </c>
      <c r="AB915" s="4">
        <v>12682.2</v>
      </c>
      <c r="AC915" s="4">
        <v>718.3</v>
      </c>
      <c r="AD915" s="4">
        <v>8235.5</v>
      </c>
      <c r="AE915" s="4">
        <v>2258.2</v>
      </c>
      <c r="AF915" s="4">
        <v>15976.2</v>
      </c>
      <c r="AG915" s="4">
        <v>1065.8</v>
      </c>
      <c r="AH915" s="4">
        <v>2406.6</v>
      </c>
      <c r="AI915" s="23">
        <v>5244.7020693094</v>
      </c>
      <c r="AJ915" s="23">
        <v>1113.6458073630847</v>
      </c>
      <c r="AK915" s="23">
        <v>872.0767888307156</v>
      </c>
      <c r="AL915" s="23">
        <v>1416.27191888972</v>
      </c>
      <c r="AM915" s="6">
        <v>1157.54895531369</v>
      </c>
      <c r="AN915" s="6">
        <v>873.004986176357</v>
      </c>
      <c r="AO915" s="6">
        <v>1576.66123658285</v>
      </c>
      <c r="AP915" s="2" t="s">
        <v>14</v>
      </c>
      <c r="AQ915" s="2" t="s">
        <v>14</v>
      </c>
      <c r="AR915" s="2" t="s">
        <v>14</v>
      </c>
      <c r="AS915" s="2">
        <v>2012</v>
      </c>
      <c r="AT915" s="2">
        <v>2014</v>
      </c>
    </row>
    <row r="916" spans="1:46" ht="12.75">
      <c r="A916" s="4">
        <v>10624</v>
      </c>
      <c r="B916" s="2"/>
      <c r="C916" s="48" t="s">
        <v>815</v>
      </c>
      <c r="D916" s="2" t="s">
        <v>262</v>
      </c>
      <c r="E916" s="2" t="s">
        <v>877</v>
      </c>
      <c r="F916" s="2" t="s">
        <v>793</v>
      </c>
      <c r="G916" s="2">
        <v>18</v>
      </c>
      <c r="H916" s="2">
        <v>20</v>
      </c>
      <c r="I916" s="2">
        <v>18</v>
      </c>
      <c r="J916" s="2">
        <v>20</v>
      </c>
      <c r="K916" s="2">
        <v>16</v>
      </c>
      <c r="L916" s="2">
        <v>20</v>
      </c>
      <c r="M916" s="46">
        <v>-118.300183</v>
      </c>
      <c r="N916" s="46">
        <v>33.68065</v>
      </c>
      <c r="O916" s="2">
        <v>-50</v>
      </c>
      <c r="P916" s="2" t="s">
        <v>263</v>
      </c>
      <c r="Q916" s="2" t="s">
        <v>374</v>
      </c>
      <c r="R916" s="2">
        <v>1178</v>
      </c>
      <c r="S916" s="2" t="str">
        <f t="shared" si="64"/>
        <v>PVL10-50-BC1-18-20 cm-1178</v>
      </c>
      <c r="T916" s="32" t="s">
        <v>386</v>
      </c>
      <c r="U916" s="2" t="s">
        <v>13</v>
      </c>
      <c r="V916" s="16">
        <v>0.23163178471442844</v>
      </c>
      <c r="W916" s="26">
        <v>0.059674643381530716</v>
      </c>
      <c r="X916" s="26">
        <v>0.3396450273364224</v>
      </c>
      <c r="Y916" s="26">
        <v>0.09030898977729361</v>
      </c>
      <c r="Z916" s="4">
        <v>40541.5</v>
      </c>
      <c r="AA916" s="4">
        <v>9390.7</v>
      </c>
      <c r="AB916" s="4">
        <v>10284.1</v>
      </c>
      <c r="AC916" s="4">
        <v>613.7</v>
      </c>
      <c r="AD916" s="4">
        <v>6237.1</v>
      </c>
      <c r="AE916" s="4">
        <v>2118.4</v>
      </c>
      <c r="AF916" s="4">
        <v>13861.3</v>
      </c>
      <c r="AG916" s="4">
        <v>1251.8</v>
      </c>
      <c r="AH916" s="4">
        <v>2375.1</v>
      </c>
      <c r="AI916" s="23">
        <v>4204.639804639804</v>
      </c>
      <c r="AJ916" s="23">
        <v>917.6708349122144</v>
      </c>
      <c r="AK916" s="23">
        <v>703.5914277293588</v>
      </c>
      <c r="AL916" s="23">
        <v>1272.6285209043829</v>
      </c>
      <c r="AM916" s="6">
        <v>1978.5593254873</v>
      </c>
      <c r="AN916" s="6">
        <v>1562.32343304911</v>
      </c>
      <c r="AO916" s="6">
        <v>2569.36620044693</v>
      </c>
      <c r="AP916" s="2" t="s">
        <v>14</v>
      </c>
      <c r="AQ916" s="2" t="s">
        <v>14</v>
      </c>
      <c r="AR916" s="2" t="s">
        <v>14</v>
      </c>
      <c r="AS916" s="2">
        <v>2012</v>
      </c>
      <c r="AT916" s="2">
        <v>2014</v>
      </c>
    </row>
    <row r="917" spans="1:46" ht="12.75">
      <c r="A917" s="4">
        <v>10625</v>
      </c>
      <c r="B917" s="2"/>
      <c r="C917" s="48" t="s">
        <v>815</v>
      </c>
      <c r="D917" s="2" t="s">
        <v>262</v>
      </c>
      <c r="E917" s="2" t="s">
        <v>877</v>
      </c>
      <c r="F917" s="2" t="s">
        <v>793</v>
      </c>
      <c r="G917" s="2">
        <v>18</v>
      </c>
      <c r="H917" s="2">
        <v>20</v>
      </c>
      <c r="I917" s="2">
        <v>18</v>
      </c>
      <c r="J917" s="2">
        <v>20</v>
      </c>
      <c r="K917" s="2">
        <v>16</v>
      </c>
      <c r="L917" s="2">
        <v>20</v>
      </c>
      <c r="M917" s="46">
        <v>-118.300183</v>
      </c>
      <c r="N917" s="46">
        <v>33.68065</v>
      </c>
      <c r="O917" s="2">
        <v>-50</v>
      </c>
      <c r="P917" s="2" t="s">
        <v>263</v>
      </c>
      <c r="Q917" s="2" t="s">
        <v>374</v>
      </c>
      <c r="R917" s="2">
        <v>1179</v>
      </c>
      <c r="S917" s="2" t="str">
        <f t="shared" si="64"/>
        <v>PVL10-50-BC1-18-20 cm-1179</v>
      </c>
      <c r="T917" s="32" t="s">
        <v>386</v>
      </c>
      <c r="U917" s="2" t="s">
        <v>13</v>
      </c>
      <c r="V917" s="16">
        <v>0.24459283744457094</v>
      </c>
      <c r="W917" s="26">
        <v>0.07377740303541316</v>
      </c>
      <c r="X917" s="26">
        <v>0.3882709510357815</v>
      </c>
      <c r="Y917" s="26">
        <v>0.11895427842222045</v>
      </c>
      <c r="Z917" s="4">
        <v>20995.3</v>
      </c>
      <c r="AA917" s="4">
        <v>5135.3</v>
      </c>
      <c r="AB917" s="4">
        <v>6404.4</v>
      </c>
      <c r="AC917" s="4">
        <v>472.5</v>
      </c>
      <c r="AD917" s="4">
        <v>3398.4</v>
      </c>
      <c r="AE917" s="4">
        <v>1319.5</v>
      </c>
      <c r="AF917" s="4">
        <v>8698.3</v>
      </c>
      <c r="AG917" s="4">
        <v>1034.7</v>
      </c>
      <c r="AH917" s="4">
        <v>2383.7</v>
      </c>
      <c r="AI917" s="23">
        <v>2192.4403238662585</v>
      </c>
      <c r="AJ917" s="23">
        <v>576.9937492134077</v>
      </c>
      <c r="AK917" s="23">
        <v>395.84679280110754</v>
      </c>
      <c r="AL917" s="23">
        <v>816.6296094307171</v>
      </c>
      <c r="AM917" s="6">
        <v>2377.50161509796</v>
      </c>
      <c r="AN917" s="6">
        <v>1910.2607706724</v>
      </c>
      <c r="AO917" s="6">
        <v>3044.82787585848</v>
      </c>
      <c r="AP917" s="2" t="s">
        <v>14</v>
      </c>
      <c r="AQ917" s="2" t="s">
        <v>14</v>
      </c>
      <c r="AR917" s="2" t="s">
        <v>14</v>
      </c>
      <c r="AS917" s="2">
        <v>2012</v>
      </c>
      <c r="AT917" s="2">
        <v>2014</v>
      </c>
    </row>
    <row r="918" spans="1:46" ht="12.75">
      <c r="A918" s="4">
        <v>10626</v>
      </c>
      <c r="B918" s="2"/>
      <c r="C918" s="48" t="s">
        <v>815</v>
      </c>
      <c r="D918" s="2" t="s">
        <v>262</v>
      </c>
      <c r="E918" s="2" t="s">
        <v>877</v>
      </c>
      <c r="F918" s="2" t="s">
        <v>793</v>
      </c>
      <c r="G918" s="2">
        <v>18</v>
      </c>
      <c r="H918" s="2">
        <v>20</v>
      </c>
      <c r="I918" s="2">
        <v>18</v>
      </c>
      <c r="J918" s="2">
        <v>20</v>
      </c>
      <c r="K918" s="2">
        <v>16</v>
      </c>
      <c r="L918" s="2">
        <v>20</v>
      </c>
      <c r="M918" s="46">
        <v>-118.300183</v>
      </c>
      <c r="N918" s="46">
        <v>33.68065</v>
      </c>
      <c r="O918" s="2">
        <v>-50</v>
      </c>
      <c r="P918" s="2" t="s">
        <v>263</v>
      </c>
      <c r="Q918" s="2" t="s">
        <v>374</v>
      </c>
      <c r="R918" s="2">
        <v>1180</v>
      </c>
      <c r="S918" s="2" t="str">
        <f t="shared" si="64"/>
        <v>PVL10-50-BC1-18-20 cm-1180</v>
      </c>
      <c r="T918" s="32" t="s">
        <v>386</v>
      </c>
      <c r="U918" s="2" t="s">
        <v>13</v>
      </c>
      <c r="V918" s="16">
        <v>0.09550230174518665</v>
      </c>
      <c r="W918" s="26">
        <v>0.03161311791591114</v>
      </c>
      <c r="X918" s="26">
        <v>0.09836036181409068</v>
      </c>
      <c r="Y918" s="26">
        <v>0.04570190466592765</v>
      </c>
      <c r="Z918" s="4">
        <v>52177.8</v>
      </c>
      <c r="AA918" s="4">
        <v>4983.1</v>
      </c>
      <c r="AB918" s="4">
        <v>14724.9</v>
      </c>
      <c r="AC918" s="4">
        <v>465.5</v>
      </c>
      <c r="AD918" s="4">
        <v>11154.9</v>
      </c>
      <c r="AE918" s="4">
        <v>1097.2</v>
      </c>
      <c r="AF918" s="4">
        <v>15876.8</v>
      </c>
      <c r="AG918" s="4">
        <v>725.6</v>
      </c>
      <c r="AH918" s="4">
        <v>2304.2</v>
      </c>
      <c r="AI918" s="23">
        <v>4961.452998871627</v>
      </c>
      <c r="AJ918" s="23">
        <v>1318.4966582761915</v>
      </c>
      <c r="AK918" s="23">
        <v>1063.458033156844</v>
      </c>
      <c r="AL918" s="23">
        <v>1441.0554639354223</v>
      </c>
      <c r="AM918" s="6">
        <v>92.0644647071535</v>
      </c>
      <c r="AN918" s="6">
        <v>52.2702808188137</v>
      </c>
      <c r="AO918" s="6">
        <v>160.31571568722</v>
      </c>
      <c r="AP918" s="2" t="s">
        <v>14</v>
      </c>
      <c r="AQ918" s="2" t="s">
        <v>14</v>
      </c>
      <c r="AR918" s="2" t="s">
        <v>14</v>
      </c>
      <c r="AS918" s="2">
        <v>2012</v>
      </c>
      <c r="AT918" s="2">
        <v>2014</v>
      </c>
    </row>
    <row r="919" spans="1:46" ht="12.75">
      <c r="A919" s="4">
        <v>10627</v>
      </c>
      <c r="B919" s="2"/>
      <c r="C919" s="48" t="s">
        <v>815</v>
      </c>
      <c r="D919" s="2" t="s">
        <v>262</v>
      </c>
      <c r="E919" s="2" t="s">
        <v>877</v>
      </c>
      <c r="F919" s="2" t="s">
        <v>793</v>
      </c>
      <c r="G919" s="2">
        <v>18</v>
      </c>
      <c r="H919" s="2">
        <v>20</v>
      </c>
      <c r="I919" s="2">
        <v>18</v>
      </c>
      <c r="J919" s="2">
        <v>20</v>
      </c>
      <c r="K919" s="2">
        <v>16</v>
      </c>
      <c r="L919" s="2">
        <v>20</v>
      </c>
      <c r="M919" s="46">
        <v>-118.300183</v>
      </c>
      <c r="N919" s="46">
        <v>33.68065</v>
      </c>
      <c r="O919" s="2">
        <v>-50</v>
      </c>
      <c r="P919" s="2" t="s">
        <v>263</v>
      </c>
      <c r="Q919" s="2" t="s">
        <v>374</v>
      </c>
      <c r="R919" s="2">
        <v>1181</v>
      </c>
      <c r="S919" s="2" t="str">
        <f t="shared" si="64"/>
        <v>PVL10-50-BC1-18-20 cm-1181</v>
      </c>
      <c r="T919" s="32" t="s">
        <v>386</v>
      </c>
      <c r="U919" s="2" t="s">
        <v>13</v>
      </c>
      <c r="V919" s="16">
        <v>0.2827483493427807</v>
      </c>
      <c r="W919" s="26">
        <v>0.0844797134257071</v>
      </c>
      <c r="X919" s="26">
        <v>0.3731191728976276</v>
      </c>
      <c r="Y919" s="26">
        <v>0.13953912306850957</v>
      </c>
      <c r="Z919" s="4">
        <v>24641.7</v>
      </c>
      <c r="AA919" s="4">
        <v>6967.4</v>
      </c>
      <c r="AB919" s="4">
        <v>8039.8</v>
      </c>
      <c r="AC919" s="4">
        <v>679.2</v>
      </c>
      <c r="AD919" s="4">
        <v>3249.9</v>
      </c>
      <c r="AE919" s="4">
        <v>1212.6</v>
      </c>
      <c r="AF919" s="4">
        <v>9325.7</v>
      </c>
      <c r="AG919" s="4">
        <v>1301.3</v>
      </c>
      <c r="AH919" s="4">
        <v>2412.4</v>
      </c>
      <c r="AI919" s="23">
        <v>2620.552147239264</v>
      </c>
      <c r="AJ919" s="23">
        <v>722.8486154866522</v>
      </c>
      <c r="AK919" s="23">
        <v>369.9635218040126</v>
      </c>
      <c r="AL919" s="23">
        <v>881.0313380865529</v>
      </c>
      <c r="AM919" s="6">
        <v>3862.03966350462</v>
      </c>
      <c r="AN919" s="6">
        <v>3099.38361925266</v>
      </c>
      <c r="AO919" s="6">
        <v>4899.59879614776</v>
      </c>
      <c r="AP919" s="2" t="s">
        <v>14</v>
      </c>
      <c r="AQ919" s="2" t="s">
        <v>14</v>
      </c>
      <c r="AR919" s="2" t="s">
        <v>14</v>
      </c>
      <c r="AS919" s="2">
        <v>2012</v>
      </c>
      <c r="AT919" s="2">
        <v>2014</v>
      </c>
    </row>
    <row r="920" spans="1:46" ht="12.75">
      <c r="A920" s="4">
        <v>10628</v>
      </c>
      <c r="B920" s="2"/>
      <c r="C920" s="48" t="s">
        <v>815</v>
      </c>
      <c r="D920" s="2" t="s">
        <v>262</v>
      </c>
      <c r="E920" s="2" t="s">
        <v>878</v>
      </c>
      <c r="F920" s="2" t="s">
        <v>793</v>
      </c>
      <c r="G920" s="2">
        <v>20</v>
      </c>
      <c r="H920" s="2">
        <v>24</v>
      </c>
      <c r="I920" s="2">
        <v>20</v>
      </c>
      <c r="J920" s="2">
        <v>24</v>
      </c>
      <c r="K920" s="2">
        <v>20</v>
      </c>
      <c r="L920" s="2">
        <v>24</v>
      </c>
      <c r="M920" s="46">
        <v>-118.300183</v>
      </c>
      <c r="N920" s="46">
        <v>33.68065</v>
      </c>
      <c r="O920" s="2">
        <v>-50</v>
      </c>
      <c r="P920" s="2" t="s">
        <v>263</v>
      </c>
      <c r="Q920" s="2" t="s">
        <v>374</v>
      </c>
      <c r="R920" s="2">
        <v>1182</v>
      </c>
      <c r="S920" s="2" t="str">
        <f t="shared" si="64"/>
        <v>PVL10-50-BC1-20-24 cm-1182</v>
      </c>
      <c r="T920" s="32" t="s">
        <v>386</v>
      </c>
      <c r="U920" s="2" t="s">
        <v>13</v>
      </c>
      <c r="V920" s="16">
        <v>0.3438235798027266</v>
      </c>
      <c r="W920" s="26">
        <v>0.10006389776357827</v>
      </c>
      <c r="X920" s="26">
        <v>0.4492989153029215</v>
      </c>
      <c r="Y920" s="26">
        <v>0.1958011944032276</v>
      </c>
      <c r="Z920" s="4">
        <v>20428.5</v>
      </c>
      <c r="AA920" s="4">
        <v>7023.8</v>
      </c>
      <c r="AB920" s="4">
        <v>6260</v>
      </c>
      <c r="AC920" s="4">
        <v>626.4</v>
      </c>
      <c r="AD920" s="4">
        <v>2645.9</v>
      </c>
      <c r="AE920" s="4">
        <v>1188.8</v>
      </c>
      <c r="AF920" s="4">
        <v>8154.7</v>
      </c>
      <c r="AG920" s="4">
        <v>1596.7</v>
      </c>
      <c r="AH920" s="4">
        <v>2428.2</v>
      </c>
      <c r="AI920" s="23">
        <v>2261.12346594185</v>
      </c>
      <c r="AJ920" s="23">
        <v>567.2020426653488</v>
      </c>
      <c r="AK920" s="23">
        <v>315.8471295609917</v>
      </c>
      <c r="AL920" s="23">
        <v>803.1793097767894</v>
      </c>
      <c r="AM920" s="6">
        <v>7407.57732592444</v>
      </c>
      <c r="AN920" s="6">
        <v>5750.05286999216</v>
      </c>
      <c r="AO920" s="6">
        <v>9500.74269693167</v>
      </c>
      <c r="AP920" s="2" t="s">
        <v>14</v>
      </c>
      <c r="AQ920" s="2" t="s">
        <v>14</v>
      </c>
      <c r="AR920" s="2" t="s">
        <v>14</v>
      </c>
      <c r="AS920" s="2">
        <v>2012</v>
      </c>
      <c r="AT920" s="2">
        <v>2014</v>
      </c>
    </row>
    <row r="921" spans="1:46" ht="12.75">
      <c r="A921" s="4">
        <v>10629</v>
      </c>
      <c r="B921" s="2"/>
      <c r="C921" s="48" t="s">
        <v>815</v>
      </c>
      <c r="D921" s="2" t="s">
        <v>262</v>
      </c>
      <c r="E921" s="2" t="s">
        <v>878</v>
      </c>
      <c r="F921" s="2" t="s">
        <v>793</v>
      </c>
      <c r="G921" s="2">
        <v>20</v>
      </c>
      <c r="H921" s="2">
        <v>24</v>
      </c>
      <c r="I921" s="2">
        <v>20</v>
      </c>
      <c r="J921" s="2">
        <v>24</v>
      </c>
      <c r="K921" s="2">
        <v>20</v>
      </c>
      <c r="L921" s="2">
        <v>24</v>
      </c>
      <c r="M921" s="46">
        <v>-118.300183</v>
      </c>
      <c r="N921" s="46">
        <v>33.68065</v>
      </c>
      <c r="O921" s="2">
        <v>-50</v>
      </c>
      <c r="P921" s="2" t="s">
        <v>263</v>
      </c>
      <c r="Q921" s="2" t="s">
        <v>374</v>
      </c>
      <c r="R921" s="2">
        <v>1183</v>
      </c>
      <c r="S921" s="2" t="str">
        <f t="shared" si="64"/>
        <v>PVL10-50-BC1-20-24 cm-1183</v>
      </c>
      <c r="T921" s="32" t="s">
        <v>386</v>
      </c>
      <c r="U921" s="2" t="s">
        <v>13</v>
      </c>
      <c r="V921" s="16">
        <v>0.26846606017202135</v>
      </c>
      <c r="W921" s="26">
        <v>0.07439759370456285</v>
      </c>
      <c r="X921" s="26">
        <v>0.3759202035808416</v>
      </c>
      <c r="Y921" s="26">
        <v>0.13561153327558959</v>
      </c>
      <c r="Z921" s="4">
        <v>28205.8</v>
      </c>
      <c r="AA921" s="4">
        <v>7572.3</v>
      </c>
      <c r="AB921" s="4">
        <v>9009.7</v>
      </c>
      <c r="AC921" s="4">
        <v>670.3</v>
      </c>
      <c r="AD921" s="4">
        <v>4401.2</v>
      </c>
      <c r="AE921" s="4">
        <v>1654.5</v>
      </c>
      <c r="AF921" s="4">
        <v>11198.9</v>
      </c>
      <c r="AG921" s="4">
        <v>1518.7</v>
      </c>
      <c r="AH921" s="4">
        <v>2829.1</v>
      </c>
      <c r="AI921" s="23">
        <v>2529.2920009897143</v>
      </c>
      <c r="AJ921" s="23">
        <v>684.3165671061469</v>
      </c>
      <c r="AK921" s="23">
        <v>428.1008094446998</v>
      </c>
      <c r="AL921" s="23">
        <v>899.0562369658196</v>
      </c>
      <c r="AM921" s="6">
        <v>3214.9445322239</v>
      </c>
      <c r="AN921" s="6">
        <v>2595.66985030923</v>
      </c>
      <c r="AO921" s="6">
        <v>4074.08407618661</v>
      </c>
      <c r="AP921" s="2" t="s">
        <v>14</v>
      </c>
      <c r="AQ921" s="2" t="s">
        <v>14</v>
      </c>
      <c r="AR921" s="2" t="s">
        <v>14</v>
      </c>
      <c r="AS921" s="2">
        <v>2012</v>
      </c>
      <c r="AT921" s="2">
        <v>2014</v>
      </c>
    </row>
    <row r="922" spans="1:46" ht="12.75">
      <c r="A922" s="4">
        <v>10630</v>
      </c>
      <c r="B922" s="2"/>
      <c r="C922" s="48" t="s">
        <v>815</v>
      </c>
      <c r="D922" s="2" t="s">
        <v>262</v>
      </c>
      <c r="E922" s="2" t="s">
        <v>878</v>
      </c>
      <c r="F922" s="2" t="s">
        <v>793</v>
      </c>
      <c r="G922" s="2">
        <v>20</v>
      </c>
      <c r="H922" s="2">
        <v>24</v>
      </c>
      <c r="I922" s="2">
        <v>20</v>
      </c>
      <c r="J922" s="2">
        <v>24</v>
      </c>
      <c r="K922" s="2">
        <v>20</v>
      </c>
      <c r="L922" s="2">
        <v>24</v>
      </c>
      <c r="M922" s="46">
        <v>-118.300183</v>
      </c>
      <c r="N922" s="46">
        <v>33.68065</v>
      </c>
      <c r="O922" s="2">
        <v>-50</v>
      </c>
      <c r="P922" s="2" t="s">
        <v>263</v>
      </c>
      <c r="Q922" s="2" t="s">
        <v>374</v>
      </c>
      <c r="R922" s="2">
        <v>1184</v>
      </c>
      <c r="S922" s="2" t="str">
        <f t="shared" si="64"/>
        <v>PVL10-50-BC1-20-24 cm-1184</v>
      </c>
      <c r="T922" s="32" t="s">
        <v>386</v>
      </c>
      <c r="U922" s="2" t="s">
        <v>13</v>
      </c>
      <c r="V922" s="16">
        <v>0.28621556733105086</v>
      </c>
      <c r="W922" s="26">
        <v>0.07677081860596635</v>
      </c>
      <c r="X922" s="26">
        <v>0.3694845360824742</v>
      </c>
      <c r="Y922" s="26">
        <v>0.14146907964773056</v>
      </c>
      <c r="Z922" s="4">
        <v>28156.4</v>
      </c>
      <c r="AA922" s="4">
        <v>8058.8</v>
      </c>
      <c r="AB922" s="4">
        <v>8487.6</v>
      </c>
      <c r="AC922" s="4">
        <v>651.6</v>
      </c>
      <c r="AD922" s="4">
        <v>3152.5</v>
      </c>
      <c r="AE922" s="4">
        <v>1164.8</v>
      </c>
      <c r="AF922" s="4">
        <v>10333</v>
      </c>
      <c r="AG922" s="4">
        <v>1461.8</v>
      </c>
      <c r="AH922" s="4">
        <v>2457.7</v>
      </c>
      <c r="AI922" s="23">
        <v>2947.080603816577</v>
      </c>
      <c r="AJ922" s="23">
        <v>743.7197379663914</v>
      </c>
      <c r="AK922" s="23">
        <v>351.3284778451398</v>
      </c>
      <c r="AL922" s="23">
        <v>959.8242259022663</v>
      </c>
      <c r="AM922" s="6">
        <v>4001.71719496284</v>
      </c>
      <c r="AN922" s="6">
        <v>3217.36918426194</v>
      </c>
      <c r="AO922" s="6">
        <v>5082.53673305763</v>
      </c>
      <c r="AP922" s="2" t="s">
        <v>14</v>
      </c>
      <c r="AQ922" s="2" t="s">
        <v>14</v>
      </c>
      <c r="AR922" s="2" t="s">
        <v>14</v>
      </c>
      <c r="AS922" s="2">
        <v>2012</v>
      </c>
      <c r="AT922" s="2">
        <v>2014</v>
      </c>
    </row>
    <row r="923" spans="1:46" ht="12.75">
      <c r="A923" s="4">
        <v>10631</v>
      </c>
      <c r="B923" s="2"/>
      <c r="C923" s="48" t="s">
        <v>815</v>
      </c>
      <c r="D923" s="2" t="s">
        <v>262</v>
      </c>
      <c r="E923" s="2" t="s">
        <v>878</v>
      </c>
      <c r="F923" s="2" t="s">
        <v>793</v>
      </c>
      <c r="G923" s="2">
        <v>20</v>
      </c>
      <c r="H923" s="2">
        <v>24</v>
      </c>
      <c r="I923" s="2">
        <v>20</v>
      </c>
      <c r="J923" s="2">
        <v>24</v>
      </c>
      <c r="K923" s="2">
        <v>20</v>
      </c>
      <c r="L923" s="2">
        <v>24</v>
      </c>
      <c r="M923" s="46">
        <v>-118.300183</v>
      </c>
      <c r="N923" s="46">
        <v>33.68065</v>
      </c>
      <c r="O923" s="2">
        <v>-50</v>
      </c>
      <c r="P923" s="2" t="s">
        <v>263</v>
      </c>
      <c r="Q923" s="2" t="s">
        <v>374</v>
      </c>
      <c r="R923" s="2">
        <v>1185</v>
      </c>
      <c r="S923" s="2" t="str">
        <f t="shared" si="64"/>
        <v>PVL10-50-BC1-20-24 cm-1185</v>
      </c>
      <c r="T923" s="32" t="s">
        <v>386</v>
      </c>
      <c r="U923" s="2" t="s">
        <v>13</v>
      </c>
      <c r="V923" s="16">
        <v>0.1970589784096893</v>
      </c>
      <c r="W923" s="26">
        <v>0.05264399618226469</v>
      </c>
      <c r="X923" s="26">
        <v>0.28864932287954387</v>
      </c>
      <c r="Y923" s="26">
        <v>0.07505207446851622</v>
      </c>
      <c r="Z923" s="4">
        <v>37980</v>
      </c>
      <c r="AA923" s="4">
        <v>7484.3</v>
      </c>
      <c r="AB923" s="4">
        <v>9324.9</v>
      </c>
      <c r="AC923" s="4">
        <v>490.9</v>
      </c>
      <c r="AD923" s="4">
        <v>5612</v>
      </c>
      <c r="AE923" s="4">
        <v>1619.9</v>
      </c>
      <c r="AF923" s="4">
        <v>12338.1</v>
      </c>
      <c r="AG923" s="4">
        <v>926</v>
      </c>
      <c r="AH923" s="4">
        <v>2558.4</v>
      </c>
      <c r="AI923" s="23">
        <v>3554.11976235147</v>
      </c>
      <c r="AJ923" s="23">
        <v>767.3389618511569</v>
      </c>
      <c r="AK923" s="23">
        <v>565.3455284552846</v>
      </c>
      <c r="AL923" s="23">
        <v>1036.9058786741714</v>
      </c>
      <c r="AM923" s="6">
        <v>1138.41296815686</v>
      </c>
      <c r="AN923" s="6">
        <v>856.318609800887</v>
      </c>
      <c r="AO923" s="6">
        <v>1552.52122437446</v>
      </c>
      <c r="AP923" s="2" t="s">
        <v>14</v>
      </c>
      <c r="AQ923" s="2" t="s">
        <v>14</v>
      </c>
      <c r="AR923" s="2" t="s">
        <v>14</v>
      </c>
      <c r="AS923" s="2">
        <v>2012</v>
      </c>
      <c r="AT923" s="2">
        <v>2014</v>
      </c>
    </row>
    <row r="924" spans="1:46" ht="12.75">
      <c r="A924" s="4">
        <v>10632</v>
      </c>
      <c r="B924" s="2"/>
      <c r="C924" s="48" t="s">
        <v>815</v>
      </c>
      <c r="D924" s="2" t="s">
        <v>262</v>
      </c>
      <c r="E924" s="2" t="s">
        <v>878</v>
      </c>
      <c r="F924" s="2" t="s">
        <v>793</v>
      </c>
      <c r="G924" s="2">
        <v>20</v>
      </c>
      <c r="H924" s="2">
        <v>24</v>
      </c>
      <c r="I924" s="2">
        <v>20</v>
      </c>
      <c r="J924" s="2">
        <v>24</v>
      </c>
      <c r="K924" s="2">
        <v>20</v>
      </c>
      <c r="L924" s="2">
        <v>24</v>
      </c>
      <c r="M924" s="46">
        <v>-118.300183</v>
      </c>
      <c r="N924" s="46">
        <v>33.68065</v>
      </c>
      <c r="O924" s="2">
        <v>-50</v>
      </c>
      <c r="P924" s="2" t="s">
        <v>263</v>
      </c>
      <c r="Q924" s="2" t="s">
        <v>374</v>
      </c>
      <c r="R924" s="2">
        <v>1186</v>
      </c>
      <c r="S924" s="2" t="str">
        <f t="shared" si="64"/>
        <v>PVL10-50-BC1-20-24 cm-1186</v>
      </c>
      <c r="T924" s="32" t="s">
        <v>386</v>
      </c>
      <c r="U924" s="2" t="s">
        <v>13</v>
      </c>
      <c r="V924" s="16">
        <v>0.2417930174831562</v>
      </c>
      <c r="W924" s="16">
        <v>0.0691089693154996</v>
      </c>
      <c r="X924" s="16">
        <v>0.38543011083113105</v>
      </c>
      <c r="Y924" s="16">
        <v>0.11406585778322613</v>
      </c>
      <c r="Z924" s="4">
        <v>37224.4</v>
      </c>
      <c r="AA924" s="4">
        <v>9000.6</v>
      </c>
      <c r="AB924" s="4">
        <v>10168</v>
      </c>
      <c r="AC924" s="4">
        <v>702.7</v>
      </c>
      <c r="AD924" s="4">
        <v>4881.3</v>
      </c>
      <c r="AE924" s="4">
        <v>1881.4</v>
      </c>
      <c r="AF924" s="4">
        <v>13541.3</v>
      </c>
      <c r="AG924" s="4">
        <v>1544.6</v>
      </c>
      <c r="AH924" s="4">
        <v>3591.5</v>
      </c>
      <c r="AI924" s="12">
        <v>2574.133370458026</v>
      </c>
      <c r="AJ924" s="12">
        <v>605.3570931365724</v>
      </c>
      <c r="AK924" s="12">
        <v>376.5947375748295</v>
      </c>
      <c r="AL924" s="12">
        <v>840.0890992621466</v>
      </c>
      <c r="AM924" s="6">
        <v>2282.49969912667</v>
      </c>
      <c r="AN924" s="6">
        <v>1829.28428046597</v>
      </c>
      <c r="AO924" s="6">
        <v>2927.54472713233</v>
      </c>
      <c r="AP924" s="2" t="s">
        <v>14</v>
      </c>
      <c r="AQ924" s="2" t="s">
        <v>14</v>
      </c>
      <c r="AR924" s="2" t="s">
        <v>14</v>
      </c>
      <c r="AS924" s="2">
        <v>2012</v>
      </c>
      <c r="AT924" s="2">
        <v>2014</v>
      </c>
    </row>
    <row r="925" spans="1:46" ht="12.75">
      <c r="A925" s="4">
        <v>10633</v>
      </c>
      <c r="B925" s="2"/>
      <c r="C925" s="48" t="s">
        <v>815</v>
      </c>
      <c r="D925" s="2" t="s">
        <v>262</v>
      </c>
      <c r="E925" s="2" t="s">
        <v>878</v>
      </c>
      <c r="F925" s="2" t="s">
        <v>793</v>
      </c>
      <c r="G925" s="2">
        <v>20</v>
      </c>
      <c r="H925" s="2">
        <v>24</v>
      </c>
      <c r="I925" s="2">
        <v>20</v>
      </c>
      <c r="J925" s="2">
        <v>24</v>
      </c>
      <c r="K925" s="2">
        <v>20</v>
      </c>
      <c r="L925" s="2">
        <v>24</v>
      </c>
      <c r="M925" s="46">
        <v>-118.300183</v>
      </c>
      <c r="N925" s="46">
        <v>33.68065</v>
      </c>
      <c r="O925" s="2">
        <v>-50</v>
      </c>
      <c r="P925" s="2" t="s">
        <v>263</v>
      </c>
      <c r="Q925" s="2" t="s">
        <v>374</v>
      </c>
      <c r="R925" s="2">
        <v>1187</v>
      </c>
      <c r="S925" s="2" t="str">
        <f t="shared" si="64"/>
        <v>PVL10-50-BC1-20-24 cm-1187</v>
      </c>
      <c r="T925" s="32" t="s">
        <v>386</v>
      </c>
      <c r="U925" s="2" t="s">
        <v>13</v>
      </c>
      <c r="V925" s="16">
        <v>0.3856661519472482</v>
      </c>
      <c r="W925" s="26">
        <v>0.12100167701522463</v>
      </c>
      <c r="X925" s="26">
        <v>0.5040508289255592</v>
      </c>
      <c r="Y925" s="26">
        <v>0.2463613513110251</v>
      </c>
      <c r="Z925" s="26">
        <v>38336</v>
      </c>
      <c r="AA925" s="26">
        <v>14898.05</v>
      </c>
      <c r="AB925" s="26">
        <v>12908.05</v>
      </c>
      <c r="AC925" s="26">
        <v>1571.15</v>
      </c>
      <c r="AD925" s="26">
        <v>4947.05</v>
      </c>
      <c r="AE925" s="26">
        <v>2512.35</v>
      </c>
      <c r="AF925" s="26">
        <v>15866.85</v>
      </c>
      <c r="AG925" s="26">
        <v>3901.55</v>
      </c>
      <c r="AH925" s="26">
        <v>6000.75</v>
      </c>
      <c r="AI925" s="26">
        <v>1816.2345565301234</v>
      </c>
      <c r="AJ925" s="26">
        <v>487.1334813304907</v>
      </c>
      <c r="AK925" s="26">
        <v>247.76841111183194</v>
      </c>
      <c r="AL925" s="26">
        <v>673.4215415046128</v>
      </c>
      <c r="AM925" s="6">
        <v>10949.2227382102</v>
      </c>
      <c r="AN925" s="6">
        <v>8202.77760458319</v>
      </c>
      <c r="AO925" s="6">
        <v>14539.5204984885</v>
      </c>
      <c r="AP925" s="2" t="s">
        <v>14</v>
      </c>
      <c r="AQ925" s="2" t="s">
        <v>14</v>
      </c>
      <c r="AR925" s="2" t="s">
        <v>14</v>
      </c>
      <c r="AS925" s="2">
        <v>2012</v>
      </c>
      <c r="AT925" s="2">
        <v>2014</v>
      </c>
    </row>
    <row r="926" spans="1:46" ht="12.75">
      <c r="A926" s="4">
        <v>10634</v>
      </c>
      <c r="B926" s="2"/>
      <c r="C926" s="48" t="s">
        <v>815</v>
      </c>
      <c r="D926" s="2" t="s">
        <v>262</v>
      </c>
      <c r="E926" s="2" t="s">
        <v>878</v>
      </c>
      <c r="F926" s="2" t="s">
        <v>793</v>
      </c>
      <c r="G926" s="2">
        <v>20</v>
      </c>
      <c r="H926" s="2">
        <v>24</v>
      </c>
      <c r="I926" s="2">
        <v>20</v>
      </c>
      <c r="J926" s="2">
        <v>24</v>
      </c>
      <c r="K926" s="2">
        <v>20</v>
      </c>
      <c r="L926" s="2">
        <v>24</v>
      </c>
      <c r="M926" s="46">
        <v>-118.300183</v>
      </c>
      <c r="N926" s="46">
        <v>33.68065</v>
      </c>
      <c r="O926" s="2">
        <v>-50</v>
      </c>
      <c r="P926" s="2" t="s">
        <v>263</v>
      </c>
      <c r="Q926" s="2" t="s">
        <v>374</v>
      </c>
      <c r="R926" s="2">
        <v>1188</v>
      </c>
      <c r="S926" s="2" t="str">
        <f t="shared" si="64"/>
        <v>PVL10-50-BC1-20-24 cm-1188</v>
      </c>
      <c r="T926" s="32" t="s">
        <v>386</v>
      </c>
      <c r="U926" s="2" t="s">
        <v>13</v>
      </c>
      <c r="V926" s="16">
        <v>0.33051391238406347</v>
      </c>
      <c r="W926" s="26">
        <v>0.09749683842864885</v>
      </c>
      <c r="X926" s="26">
        <v>0.4970244548849536</v>
      </c>
      <c r="Y926" s="26">
        <v>0.2076525186116214</v>
      </c>
      <c r="Z926" s="4">
        <v>32571.7</v>
      </c>
      <c r="AA926" s="4">
        <v>10765.4</v>
      </c>
      <c r="AB926" s="4">
        <v>9963.4</v>
      </c>
      <c r="AC926" s="4">
        <v>971.4</v>
      </c>
      <c r="AD926" s="4">
        <v>4150.5</v>
      </c>
      <c r="AE926" s="4">
        <v>2062.9</v>
      </c>
      <c r="AF926" s="4">
        <v>12411.6</v>
      </c>
      <c r="AG926" s="4">
        <v>2577.3</v>
      </c>
      <c r="AH926" s="4">
        <v>3551.5</v>
      </c>
      <c r="AI926" s="23">
        <v>2440.495565254118</v>
      </c>
      <c r="AJ926" s="23">
        <v>615.784879628326</v>
      </c>
      <c r="AK926" s="23">
        <v>349.90285794734615</v>
      </c>
      <c r="AL926" s="23">
        <v>844.0884133464735</v>
      </c>
      <c r="AM926" s="6">
        <v>6515.93622125298</v>
      </c>
      <c r="AN926" s="6">
        <v>5103.1657705546</v>
      </c>
      <c r="AO926" s="6">
        <v>8340.56141775755</v>
      </c>
      <c r="AP926" s="2" t="s">
        <v>14</v>
      </c>
      <c r="AQ926" s="2" t="s">
        <v>14</v>
      </c>
      <c r="AR926" s="2" t="s">
        <v>14</v>
      </c>
      <c r="AS926" s="2">
        <v>2012</v>
      </c>
      <c r="AT926" s="2">
        <v>2014</v>
      </c>
    </row>
    <row r="927" spans="1:46" ht="12.75">
      <c r="A927" s="4">
        <v>10635</v>
      </c>
      <c r="B927" s="2"/>
      <c r="C927" s="48" t="s">
        <v>815</v>
      </c>
      <c r="D927" s="2" t="s">
        <v>262</v>
      </c>
      <c r="E927" s="2" t="s">
        <v>878</v>
      </c>
      <c r="F927" s="2" t="s">
        <v>793</v>
      </c>
      <c r="G927" s="2">
        <v>20</v>
      </c>
      <c r="H927" s="2">
        <v>24</v>
      </c>
      <c r="I927" s="2">
        <v>20</v>
      </c>
      <c r="J927" s="2">
        <v>24</v>
      </c>
      <c r="K927" s="2">
        <v>20</v>
      </c>
      <c r="L927" s="2">
        <v>24</v>
      </c>
      <c r="M927" s="46">
        <v>-118.300183</v>
      </c>
      <c r="N927" s="46">
        <v>33.68065</v>
      </c>
      <c r="O927" s="2">
        <v>-50</v>
      </c>
      <c r="P927" s="2" t="s">
        <v>263</v>
      </c>
      <c r="Q927" s="2" t="s">
        <v>374</v>
      </c>
      <c r="R927" s="2">
        <v>1189</v>
      </c>
      <c r="S927" s="2" t="str">
        <f t="shared" si="64"/>
        <v>PVL10-50-BC1-20-24 cm-1189</v>
      </c>
      <c r="T927" s="32" t="s">
        <v>386</v>
      </c>
      <c r="U927" s="2" t="s">
        <v>13</v>
      </c>
      <c r="V927" s="16">
        <v>0.24792328991898266</v>
      </c>
      <c r="W927" s="26">
        <v>0.0754551798515511</v>
      </c>
      <c r="X927" s="26">
        <v>0.3233674272226593</v>
      </c>
      <c r="Y927" s="26">
        <v>0.12929722219384368</v>
      </c>
      <c r="Z927" s="4">
        <v>23402.4</v>
      </c>
      <c r="AA927" s="4">
        <v>5802</v>
      </c>
      <c r="AB927" s="4">
        <v>7881.5</v>
      </c>
      <c r="AC927" s="4">
        <v>594.7</v>
      </c>
      <c r="AD927" s="4">
        <v>3813</v>
      </c>
      <c r="AE927" s="4">
        <v>1233</v>
      </c>
      <c r="AF927" s="4">
        <v>9788.3</v>
      </c>
      <c r="AG927" s="4">
        <v>1265.6</v>
      </c>
      <c r="AH927" s="4">
        <v>2509.1</v>
      </c>
      <c r="AI927" s="23">
        <v>2327.8785221792677</v>
      </c>
      <c r="AJ927" s="23">
        <v>675.6366824757882</v>
      </c>
      <c r="AK927" s="23">
        <v>402.2159340002392</v>
      </c>
      <c r="AL927" s="23">
        <v>881.1047786058746</v>
      </c>
      <c r="AM927" s="6">
        <v>2476.45396560518</v>
      </c>
      <c r="AN927" s="6">
        <v>1995.41275393313</v>
      </c>
      <c r="AO927" s="6">
        <v>3165.7462320012</v>
      </c>
      <c r="AP927" s="2" t="s">
        <v>14</v>
      </c>
      <c r="AQ927" s="2" t="s">
        <v>14</v>
      </c>
      <c r="AR927" s="2" t="s">
        <v>14</v>
      </c>
      <c r="AS927" s="2">
        <v>2012</v>
      </c>
      <c r="AT927" s="2">
        <v>2014</v>
      </c>
    </row>
    <row r="928" spans="1:46" ht="12.75">
      <c r="A928" s="4">
        <v>10636</v>
      </c>
      <c r="B928" s="2"/>
      <c r="C928" s="48" t="s">
        <v>815</v>
      </c>
      <c r="D928" s="2" t="s">
        <v>262</v>
      </c>
      <c r="E928" s="2" t="s">
        <v>878</v>
      </c>
      <c r="F928" s="2" t="s">
        <v>793</v>
      </c>
      <c r="G928" s="2">
        <v>20</v>
      </c>
      <c r="H928" s="2">
        <v>24</v>
      </c>
      <c r="I928" s="2">
        <v>20</v>
      </c>
      <c r="J928" s="2">
        <v>24</v>
      </c>
      <c r="K928" s="2">
        <v>20</v>
      </c>
      <c r="L928" s="2">
        <v>24</v>
      </c>
      <c r="M928" s="46">
        <v>-118.300183</v>
      </c>
      <c r="N928" s="46">
        <v>33.68065</v>
      </c>
      <c r="O928" s="2">
        <v>-50</v>
      </c>
      <c r="P928" s="2" t="s">
        <v>263</v>
      </c>
      <c r="Q928" s="2" t="s">
        <v>374</v>
      </c>
      <c r="R928" s="2">
        <v>1190</v>
      </c>
      <c r="S928" s="2" t="str">
        <f t="shared" si="64"/>
        <v>PVL10-50-BC1-20-24 cm-1190</v>
      </c>
      <c r="T928" s="32" t="s">
        <v>386</v>
      </c>
      <c r="U928" s="2" t="s">
        <v>13</v>
      </c>
      <c r="V928" s="16">
        <v>0.09710942042167364</v>
      </c>
      <c r="W928" s="26">
        <v>0.042636223114087074</v>
      </c>
      <c r="X928" s="26">
        <v>0.12920704010403025</v>
      </c>
      <c r="Y928" s="26">
        <v>0.05704732218758855</v>
      </c>
      <c r="Z928" s="4">
        <v>56071.8</v>
      </c>
      <c r="AA928" s="4">
        <v>5445.1</v>
      </c>
      <c r="AB928" s="4">
        <v>14426.7</v>
      </c>
      <c r="AC928" s="4">
        <v>615.1</v>
      </c>
      <c r="AD928" s="4">
        <v>11073.7</v>
      </c>
      <c r="AE928" s="4">
        <v>1430.8</v>
      </c>
      <c r="AF928" s="4">
        <v>17645</v>
      </c>
      <c r="AG928" s="4">
        <v>1006.6</v>
      </c>
      <c r="AH928" s="4">
        <v>3544</v>
      </c>
      <c r="AI928" s="23">
        <v>3471.6083521444693</v>
      </c>
      <c r="AJ928" s="23">
        <v>848.8600451467269</v>
      </c>
      <c r="AK928" s="23">
        <v>705.6715575620767</v>
      </c>
      <c r="AL928" s="23">
        <v>1052.5733634311512</v>
      </c>
      <c r="AM928" s="6">
        <v>95.728358728854</v>
      </c>
      <c r="AN928" s="6">
        <v>54.5320240417509</v>
      </c>
      <c r="AO928" s="6">
        <v>165.951787934994</v>
      </c>
      <c r="AP928" s="2" t="s">
        <v>14</v>
      </c>
      <c r="AQ928" s="2" t="s">
        <v>14</v>
      </c>
      <c r="AR928" s="2" t="s">
        <v>14</v>
      </c>
      <c r="AS928" s="2">
        <v>2012</v>
      </c>
      <c r="AT928" s="2">
        <v>2014</v>
      </c>
    </row>
    <row r="929" spans="1:46" ht="12.75">
      <c r="A929" s="4">
        <v>10637</v>
      </c>
      <c r="B929" s="2"/>
      <c r="C929" s="48" t="s">
        <v>815</v>
      </c>
      <c r="D929" s="2" t="s">
        <v>262</v>
      </c>
      <c r="E929" s="2" t="s">
        <v>878</v>
      </c>
      <c r="F929" s="2" t="s">
        <v>793</v>
      </c>
      <c r="G929" s="2">
        <v>20</v>
      </c>
      <c r="H929" s="2">
        <v>24</v>
      </c>
      <c r="I929" s="2">
        <v>20</v>
      </c>
      <c r="J929" s="2">
        <v>24</v>
      </c>
      <c r="K929" s="2">
        <v>20</v>
      </c>
      <c r="L929" s="2">
        <v>24</v>
      </c>
      <c r="M929" s="46">
        <v>-118.300183</v>
      </c>
      <c r="N929" s="46">
        <v>33.68065</v>
      </c>
      <c r="O929" s="2">
        <v>-50</v>
      </c>
      <c r="P929" s="2" t="s">
        <v>263</v>
      </c>
      <c r="Q929" s="2" t="s">
        <v>374</v>
      </c>
      <c r="R929" s="2">
        <v>1191</v>
      </c>
      <c r="S929" s="2" t="str">
        <f t="shared" si="64"/>
        <v>PVL10-50-BC1-20-24 cm-1191</v>
      </c>
      <c r="T929" s="32" t="s">
        <v>386</v>
      </c>
      <c r="U929" s="2" t="s">
        <v>13</v>
      </c>
      <c r="V929" s="16">
        <v>0.2056817708694747</v>
      </c>
      <c r="W929" s="16">
        <v>0.0615617568370987</v>
      </c>
      <c r="X929" s="16">
        <v>0.2911943633487189</v>
      </c>
      <c r="Y929" s="16">
        <v>0.09363287507916992</v>
      </c>
      <c r="Z929" s="4">
        <v>36027.5</v>
      </c>
      <c r="AA929" s="39">
        <v>7410.2</v>
      </c>
      <c r="AB929" s="4">
        <v>10764.8</v>
      </c>
      <c r="AC929" s="4">
        <v>662.7</v>
      </c>
      <c r="AD929" s="4">
        <v>6131.3</v>
      </c>
      <c r="AE929" s="4">
        <v>1785.4</v>
      </c>
      <c r="AF929" s="4">
        <v>13420.5</v>
      </c>
      <c r="AG929" s="4">
        <v>1256.6</v>
      </c>
      <c r="AH929" s="4">
        <v>2577.7</v>
      </c>
      <c r="AI929" s="12">
        <v>3370.2680684330994</v>
      </c>
      <c r="AJ929" s="12">
        <v>886.6431314737945</v>
      </c>
      <c r="AK929" s="12">
        <v>614.2452574000079</v>
      </c>
      <c r="AL929" s="12">
        <v>1138.7748768281804</v>
      </c>
      <c r="AM929" s="6">
        <v>1323.19664175204</v>
      </c>
      <c r="AN929" s="6">
        <v>1015.2050233352</v>
      </c>
      <c r="AO929" s="6">
        <v>1772.33838005412</v>
      </c>
      <c r="AP929" s="2" t="s">
        <v>14</v>
      </c>
      <c r="AQ929" s="2" t="s">
        <v>14</v>
      </c>
      <c r="AR929" s="2" t="s">
        <v>14</v>
      </c>
      <c r="AS929" s="2">
        <v>2012</v>
      </c>
      <c r="AT929" s="2">
        <v>2014</v>
      </c>
    </row>
    <row r="930" spans="1:46" ht="12.75">
      <c r="A930" s="4">
        <v>10638</v>
      </c>
      <c r="B930" s="2"/>
      <c r="C930" s="48" t="s">
        <v>815</v>
      </c>
      <c r="D930" s="2" t="s">
        <v>262</v>
      </c>
      <c r="E930" s="2" t="s">
        <v>878</v>
      </c>
      <c r="F930" s="2" t="s">
        <v>793</v>
      </c>
      <c r="G930" s="2">
        <v>20</v>
      </c>
      <c r="H930" s="2">
        <v>24</v>
      </c>
      <c r="I930" s="2">
        <v>20</v>
      </c>
      <c r="J930" s="2">
        <v>24</v>
      </c>
      <c r="K930" s="2">
        <v>20</v>
      </c>
      <c r="L930" s="2">
        <v>24</v>
      </c>
      <c r="M930" s="46">
        <v>-118.300183</v>
      </c>
      <c r="N930" s="46">
        <v>33.68065</v>
      </c>
      <c r="O930" s="2">
        <v>-50</v>
      </c>
      <c r="P930" s="2" t="s">
        <v>263</v>
      </c>
      <c r="Q930" s="2" t="s">
        <v>374</v>
      </c>
      <c r="R930" s="2">
        <v>1192</v>
      </c>
      <c r="S930" s="2" t="str">
        <f t="shared" si="64"/>
        <v>PVL10-50-BC1-20-24 cm-1192</v>
      </c>
      <c r="T930" s="32" t="s">
        <v>386</v>
      </c>
      <c r="U930" s="2" t="s">
        <v>13</v>
      </c>
      <c r="V930" s="16">
        <v>0.11348575079788673</v>
      </c>
      <c r="W930" s="26">
        <v>0.04135781020671618</v>
      </c>
      <c r="X930" s="26">
        <v>0.13522148827224306</v>
      </c>
      <c r="Y930" s="26">
        <v>0.05794069268144879</v>
      </c>
      <c r="Z930" s="26">
        <v>59460</v>
      </c>
      <c r="AA930" s="26">
        <v>6745.35</v>
      </c>
      <c r="AB930" s="26">
        <v>15677.65</v>
      </c>
      <c r="AC930" s="26">
        <v>648.2</v>
      </c>
      <c r="AD930" s="26">
        <v>11988.15</v>
      </c>
      <c r="AE930" s="26">
        <v>1620.5</v>
      </c>
      <c r="AF930" s="26">
        <v>19179.3</v>
      </c>
      <c r="AG930" s="26">
        <v>1108.35</v>
      </c>
      <c r="AH930" s="26">
        <v>4086.15</v>
      </c>
      <c r="AI930" s="26">
        <v>3241.5983906849824</v>
      </c>
      <c r="AJ930" s="26">
        <v>798.7778503730992</v>
      </c>
      <c r="AK930" s="26">
        <v>665.5596668003504</v>
      </c>
      <c r="AL930" s="26">
        <v>993.4131196555659</v>
      </c>
      <c r="AM930" s="6">
        <v>167.395537094495</v>
      </c>
      <c r="AN930" s="6">
        <v>100.414063339833</v>
      </c>
      <c r="AO930" s="6">
        <v>274.489760027868</v>
      </c>
      <c r="AP930" s="2" t="s">
        <v>14</v>
      </c>
      <c r="AQ930" s="2" t="s">
        <v>14</v>
      </c>
      <c r="AR930" s="2" t="s">
        <v>14</v>
      </c>
      <c r="AS930" s="2">
        <v>2012</v>
      </c>
      <c r="AT930" s="2">
        <v>2014</v>
      </c>
    </row>
    <row r="931" spans="1:46" ht="12.75">
      <c r="A931" s="4">
        <v>10639</v>
      </c>
      <c r="B931" s="2"/>
      <c r="C931" s="48" t="s">
        <v>815</v>
      </c>
      <c r="D931" s="2" t="s">
        <v>262</v>
      </c>
      <c r="E931" s="2" t="s">
        <v>878</v>
      </c>
      <c r="F931" s="2" t="s">
        <v>793</v>
      </c>
      <c r="G931" s="2">
        <v>20</v>
      </c>
      <c r="H931" s="2">
        <v>24</v>
      </c>
      <c r="I931" s="2">
        <v>20</v>
      </c>
      <c r="J931" s="2">
        <v>24</v>
      </c>
      <c r="K931" s="2">
        <v>20</v>
      </c>
      <c r="L931" s="2">
        <v>24</v>
      </c>
      <c r="M931" s="46">
        <v>-118.300183</v>
      </c>
      <c r="N931" s="46">
        <v>33.68065</v>
      </c>
      <c r="O931" s="2">
        <v>-50</v>
      </c>
      <c r="P931" s="2" t="s">
        <v>263</v>
      </c>
      <c r="Q931" s="2" t="s">
        <v>374</v>
      </c>
      <c r="R931" s="2">
        <v>1193</v>
      </c>
      <c r="S931" s="2" t="str">
        <f t="shared" si="64"/>
        <v>PVL10-50-BC1-20-24 cm-1193</v>
      </c>
      <c r="T931" s="32" t="s">
        <v>386</v>
      </c>
      <c r="U931" s="2" t="s">
        <v>13</v>
      </c>
      <c r="V931" s="16">
        <v>0.17373134107168658</v>
      </c>
      <c r="W931" s="26">
        <v>0.061246150822249885</v>
      </c>
      <c r="X931" s="26">
        <v>0.25130638476785394</v>
      </c>
      <c r="Y931" s="26">
        <v>0.09877623310252114</v>
      </c>
      <c r="Z931" s="4">
        <v>26991.1</v>
      </c>
      <c r="AA931" s="4">
        <v>4689.2</v>
      </c>
      <c r="AB931" s="4">
        <v>7631.5</v>
      </c>
      <c r="AC931" s="4">
        <v>467.4</v>
      </c>
      <c r="AD931" s="4">
        <v>4994.7</v>
      </c>
      <c r="AE931" s="4">
        <v>1255.2</v>
      </c>
      <c r="AF931" s="4">
        <v>9372.7</v>
      </c>
      <c r="AG931" s="4">
        <v>925.8</v>
      </c>
      <c r="AH931" s="4">
        <v>2504.5</v>
      </c>
      <c r="AI931" s="23">
        <v>2529.870233579557</v>
      </c>
      <c r="AJ931" s="23">
        <v>646.7478538630464</v>
      </c>
      <c r="AK931" s="23">
        <v>499.0936314633659</v>
      </c>
      <c r="AL931" s="23">
        <v>822.399680574965</v>
      </c>
      <c r="AM931" s="6">
        <v>750.014286954117</v>
      </c>
      <c r="AN931" s="6">
        <v>533.628575453903</v>
      </c>
      <c r="AO931" s="6">
        <v>1048.0178258741</v>
      </c>
      <c r="AP931" s="2" t="s">
        <v>14</v>
      </c>
      <c r="AQ931" s="2" t="s">
        <v>14</v>
      </c>
      <c r="AR931" s="2" t="s">
        <v>14</v>
      </c>
      <c r="AS931" s="2">
        <v>2012</v>
      </c>
      <c r="AT931" s="2">
        <v>2014</v>
      </c>
    </row>
    <row r="932" spans="1:46" ht="12.75">
      <c r="A932" s="4">
        <v>10640</v>
      </c>
      <c r="B932" s="2"/>
      <c r="C932" s="48" t="s">
        <v>815</v>
      </c>
      <c r="D932" s="2" t="s">
        <v>262</v>
      </c>
      <c r="E932" s="2" t="s">
        <v>878</v>
      </c>
      <c r="F932" s="2" t="s">
        <v>793</v>
      </c>
      <c r="G932" s="2">
        <v>20</v>
      </c>
      <c r="H932" s="2">
        <v>24</v>
      </c>
      <c r="I932" s="2">
        <v>20</v>
      </c>
      <c r="J932" s="2">
        <v>24</v>
      </c>
      <c r="K932" s="2">
        <v>20</v>
      </c>
      <c r="L932" s="2">
        <v>24</v>
      </c>
      <c r="M932" s="46">
        <v>-118.300183</v>
      </c>
      <c r="N932" s="46">
        <v>33.68065</v>
      </c>
      <c r="O932" s="2">
        <v>-50</v>
      </c>
      <c r="P932" s="2" t="s">
        <v>263</v>
      </c>
      <c r="Q932" s="2" t="s">
        <v>374</v>
      </c>
      <c r="R932" s="2">
        <v>1194</v>
      </c>
      <c r="S932" s="2" t="str">
        <f t="shared" si="64"/>
        <v>PVL10-50-BC1-20-24 cm-1194</v>
      </c>
      <c r="T932" s="32" t="s">
        <v>386</v>
      </c>
      <c r="U932" s="2" t="s">
        <v>13</v>
      </c>
      <c r="V932" s="16">
        <v>0.30716217395097273</v>
      </c>
      <c r="W932" s="16">
        <v>0.093587038038265</v>
      </c>
      <c r="X932" s="16">
        <v>0.39914925097096354</v>
      </c>
      <c r="Y932" s="16">
        <v>0.18137672516612713</v>
      </c>
      <c r="Z932" s="39">
        <v>14901.9</v>
      </c>
      <c r="AA932" s="39">
        <v>4577.3</v>
      </c>
      <c r="AB932" s="39">
        <v>5733.7</v>
      </c>
      <c r="AC932" s="39">
        <v>536.6</v>
      </c>
      <c r="AD932" s="39">
        <v>2703.5</v>
      </c>
      <c r="AE932" s="39">
        <v>1079.1</v>
      </c>
      <c r="AF932" s="39">
        <v>7042.8</v>
      </c>
      <c r="AG932" s="39">
        <v>1277.4</v>
      </c>
      <c r="AH932" s="39">
        <v>2299.3</v>
      </c>
      <c r="AI932" s="12">
        <v>1694.3591527856302</v>
      </c>
      <c r="AJ932" s="12">
        <v>545.4094724481363</v>
      </c>
      <c r="AK932" s="12">
        <v>329.0218762231983</v>
      </c>
      <c r="AL932" s="12">
        <v>723.7159135389031</v>
      </c>
      <c r="AM932" s="6">
        <v>5075.58141588598</v>
      </c>
      <c r="AN932" s="6">
        <v>4036.27154066378</v>
      </c>
      <c r="AO932" s="6">
        <v>6397.25026994019</v>
      </c>
      <c r="AP932" s="2" t="s">
        <v>14</v>
      </c>
      <c r="AQ932" s="2" t="s">
        <v>14</v>
      </c>
      <c r="AR932" s="2" t="s">
        <v>14</v>
      </c>
      <c r="AS932" s="2">
        <v>2012</v>
      </c>
      <c r="AT932" s="2">
        <v>2014</v>
      </c>
    </row>
    <row r="933" spans="1:46" ht="12.75">
      <c r="A933" s="4">
        <v>10641</v>
      </c>
      <c r="B933" s="2"/>
      <c r="C933" s="48" t="s">
        <v>815</v>
      </c>
      <c r="D933" s="2" t="s">
        <v>262</v>
      </c>
      <c r="E933" s="2" t="s">
        <v>878</v>
      </c>
      <c r="F933" s="2" t="s">
        <v>793</v>
      </c>
      <c r="G933" s="2">
        <v>20</v>
      </c>
      <c r="H933" s="2">
        <v>24</v>
      </c>
      <c r="I933" s="2">
        <v>20</v>
      </c>
      <c r="J933" s="2">
        <v>24</v>
      </c>
      <c r="K933" s="2">
        <v>20</v>
      </c>
      <c r="L933" s="2">
        <v>24</v>
      </c>
      <c r="M933" s="46">
        <v>-118.300183</v>
      </c>
      <c r="N933" s="46">
        <v>33.68065</v>
      </c>
      <c r="O933" s="2">
        <v>-50</v>
      </c>
      <c r="P933" s="2" t="s">
        <v>263</v>
      </c>
      <c r="Q933" s="2" t="s">
        <v>374</v>
      </c>
      <c r="R933" s="2">
        <v>1195</v>
      </c>
      <c r="S933" s="2" t="str">
        <f t="shared" si="64"/>
        <v>PVL10-50-BC1-20-24 cm-1195</v>
      </c>
      <c r="T933" s="32" t="s">
        <v>386</v>
      </c>
      <c r="U933" s="2" t="s">
        <v>13</v>
      </c>
      <c r="V933" s="16">
        <v>0.2509443504521972</v>
      </c>
      <c r="W933" s="26">
        <v>0.0791892068706168</v>
      </c>
      <c r="X933" s="26">
        <v>0.3678974094299994</v>
      </c>
      <c r="Y933" s="26">
        <v>0.1247832017148894</v>
      </c>
      <c r="Z933" s="26">
        <v>25489</v>
      </c>
      <c r="AA933" s="26">
        <v>6395.8</v>
      </c>
      <c r="AB933" s="26">
        <v>7604.55</v>
      </c>
      <c r="AC933" s="26">
        <v>601.65</v>
      </c>
      <c r="AD933" s="26">
        <v>4336.15</v>
      </c>
      <c r="AE933" s="26">
        <v>1595.4</v>
      </c>
      <c r="AF933" s="26">
        <v>9300.25</v>
      </c>
      <c r="AG933" s="26">
        <v>1157.3</v>
      </c>
      <c r="AH933" s="26">
        <v>2526.45</v>
      </c>
      <c r="AI933" s="26">
        <v>2524.4374335279144</v>
      </c>
      <c r="AJ933" s="26">
        <v>648.4709125607865</v>
      </c>
      <c r="AK933" s="26">
        <v>468.9174510727029</v>
      </c>
      <c r="AL933" s="26">
        <v>828.1020694176993</v>
      </c>
      <c r="AM933" s="6">
        <v>2580.3379184253</v>
      </c>
      <c r="AN933" s="6">
        <v>2078.49264154654</v>
      </c>
      <c r="AO933" s="6">
        <v>3287.60449661867</v>
      </c>
      <c r="AP933" s="2" t="s">
        <v>14</v>
      </c>
      <c r="AQ933" s="2" t="s">
        <v>14</v>
      </c>
      <c r="AR933" s="2" t="s">
        <v>14</v>
      </c>
      <c r="AS933" s="2">
        <v>2012</v>
      </c>
      <c r="AT933" s="2">
        <v>2014</v>
      </c>
    </row>
    <row r="934" spans="1:46" ht="12.75">
      <c r="A934" s="4">
        <v>10642</v>
      </c>
      <c r="B934" s="2"/>
      <c r="C934" s="48" t="s">
        <v>815</v>
      </c>
      <c r="D934" s="2" t="s">
        <v>262</v>
      </c>
      <c r="E934" s="2" t="s">
        <v>878</v>
      </c>
      <c r="F934" s="2" t="s">
        <v>793</v>
      </c>
      <c r="G934" s="2">
        <v>20</v>
      </c>
      <c r="H934" s="2">
        <v>24</v>
      </c>
      <c r="I934" s="2">
        <v>20</v>
      </c>
      <c r="J934" s="2">
        <v>24</v>
      </c>
      <c r="K934" s="2">
        <v>20</v>
      </c>
      <c r="L934" s="2">
        <v>24</v>
      </c>
      <c r="M934" s="46">
        <v>-118.300183</v>
      </c>
      <c r="N934" s="46">
        <v>33.68065</v>
      </c>
      <c r="O934" s="2">
        <v>-50</v>
      </c>
      <c r="P934" s="2" t="s">
        <v>263</v>
      </c>
      <c r="Q934" s="2" t="s">
        <v>374</v>
      </c>
      <c r="R934" s="2">
        <v>1196</v>
      </c>
      <c r="S934" s="2" t="str">
        <f t="shared" si="64"/>
        <v>PVL10-50-BC1-20-24 cm-1196</v>
      </c>
      <c r="T934" s="32" t="s">
        <v>386</v>
      </c>
      <c r="U934" s="2" t="s">
        <v>13</v>
      </c>
      <c r="V934" s="16">
        <v>0.29234907981109487</v>
      </c>
      <c r="W934" s="26">
        <v>0.08405414396806254</v>
      </c>
      <c r="X934" s="26">
        <v>0.363145413602758</v>
      </c>
      <c r="Y934" s="26">
        <v>0.13670293254884058</v>
      </c>
      <c r="Z934" s="4">
        <v>30406.8</v>
      </c>
      <c r="AA934" s="4">
        <v>8889.4</v>
      </c>
      <c r="AB934" s="4">
        <v>9618.8</v>
      </c>
      <c r="AC934" s="4">
        <v>808.5</v>
      </c>
      <c r="AD934" s="4">
        <v>5018.1</v>
      </c>
      <c r="AE934" s="4">
        <v>1822.3</v>
      </c>
      <c r="AF934" s="4">
        <v>11829.3</v>
      </c>
      <c r="AG934" s="4">
        <v>1617.1</v>
      </c>
      <c r="AH934" s="4">
        <v>2969.8</v>
      </c>
      <c r="AI934" s="23">
        <v>2646.386962084988</v>
      </c>
      <c r="AJ934" s="23">
        <v>702.2223718768939</v>
      </c>
      <c r="AK934" s="23">
        <v>460.66401777897505</v>
      </c>
      <c r="AL934" s="23">
        <v>905.542460771769</v>
      </c>
      <c r="AM934" s="6">
        <v>4287.53126903176</v>
      </c>
      <c r="AN934" s="6">
        <v>3455.87742585344</v>
      </c>
      <c r="AO934" s="6">
        <v>5447.00205364814</v>
      </c>
      <c r="AP934" s="2" t="s">
        <v>14</v>
      </c>
      <c r="AQ934" s="2" t="s">
        <v>14</v>
      </c>
      <c r="AR934" s="2" t="s">
        <v>14</v>
      </c>
      <c r="AS934" s="2">
        <v>2012</v>
      </c>
      <c r="AT934" s="2">
        <v>2014</v>
      </c>
    </row>
    <row r="935" spans="1:46" ht="12.75">
      <c r="A935" s="4">
        <v>10643</v>
      </c>
      <c r="B935" s="2" t="s">
        <v>29</v>
      </c>
      <c r="C935" s="48" t="s">
        <v>815</v>
      </c>
      <c r="D935" s="2" t="s">
        <v>262</v>
      </c>
      <c r="E935" s="2" t="s">
        <v>878</v>
      </c>
      <c r="F935" s="2" t="s">
        <v>793</v>
      </c>
      <c r="G935" s="2">
        <v>20</v>
      </c>
      <c r="H935" s="2">
        <v>24</v>
      </c>
      <c r="I935" s="2">
        <v>20</v>
      </c>
      <c r="J935" s="2">
        <v>24</v>
      </c>
      <c r="K935" s="2">
        <v>20</v>
      </c>
      <c r="L935" s="2">
        <v>24</v>
      </c>
      <c r="M935" s="46">
        <v>-118.300183</v>
      </c>
      <c r="N935" s="46">
        <v>33.68065</v>
      </c>
      <c r="O935" s="2">
        <v>-50</v>
      </c>
      <c r="P935" s="2" t="s">
        <v>263</v>
      </c>
      <c r="Q935" s="2" t="s">
        <v>374</v>
      </c>
      <c r="R935" s="2">
        <v>1197</v>
      </c>
      <c r="S935" s="2" t="str">
        <f t="shared" si="64"/>
        <v>PVL10-50-BC1-20-24 cm-1197</v>
      </c>
      <c r="T935" s="32" t="s">
        <v>386</v>
      </c>
      <c r="U935" s="2" t="s">
        <v>13</v>
      </c>
      <c r="V935" s="16">
        <v>0.09863198739947221</v>
      </c>
      <c r="W935" s="26">
        <v>0.051031449816277524</v>
      </c>
      <c r="X935" s="26">
        <v>0.07122792555721125</v>
      </c>
      <c r="Y935" s="26">
        <v>0.07800341003591223</v>
      </c>
      <c r="Z935" s="4">
        <v>38347.6</v>
      </c>
      <c r="AA935" s="4">
        <v>3782.3</v>
      </c>
      <c r="AB935" s="4">
        <v>17281.5</v>
      </c>
      <c r="AC935" s="4">
        <v>881.9</v>
      </c>
      <c r="AD935" s="4">
        <v>15770.5</v>
      </c>
      <c r="AE935" s="4">
        <v>1123.3</v>
      </c>
      <c r="AF935" s="4">
        <v>21524.7</v>
      </c>
      <c r="AG935" s="4">
        <v>1679</v>
      </c>
      <c r="AH935" s="4">
        <v>2334.6</v>
      </c>
      <c r="AI935" s="23">
        <v>3609.1750192752506</v>
      </c>
      <c r="AJ935" s="23">
        <v>1556.018161569434</v>
      </c>
      <c r="AK935" s="23">
        <v>1447.2543476398525</v>
      </c>
      <c r="AL935" s="23">
        <v>1987.8094748565065</v>
      </c>
      <c r="AM935" s="6" t="s">
        <v>14</v>
      </c>
      <c r="AN935" s="6" t="s">
        <v>14</v>
      </c>
      <c r="AO935" s="6" t="s">
        <v>14</v>
      </c>
      <c r="AP935" s="2" t="s">
        <v>14</v>
      </c>
      <c r="AQ935" s="2" t="s">
        <v>14</v>
      </c>
      <c r="AR935" s="2" t="s">
        <v>14</v>
      </c>
      <c r="AS935" s="2">
        <v>2012</v>
      </c>
      <c r="AT935" s="2">
        <v>2014</v>
      </c>
    </row>
    <row r="936" spans="1:46" ht="12.75">
      <c r="A936" s="4">
        <v>10644</v>
      </c>
      <c r="B936" s="2"/>
      <c r="C936" s="48" t="s">
        <v>815</v>
      </c>
      <c r="D936" s="2" t="s">
        <v>262</v>
      </c>
      <c r="E936" s="2" t="s">
        <v>878</v>
      </c>
      <c r="F936" s="2" t="s">
        <v>793</v>
      </c>
      <c r="G936" s="2">
        <v>20</v>
      </c>
      <c r="H936" s="2">
        <v>24</v>
      </c>
      <c r="I936" s="2">
        <v>20</v>
      </c>
      <c r="J936" s="2">
        <v>24</v>
      </c>
      <c r="K936" s="2">
        <v>20</v>
      </c>
      <c r="L936" s="2">
        <v>24</v>
      </c>
      <c r="M936" s="46">
        <v>-118.300183</v>
      </c>
      <c r="N936" s="46">
        <v>33.68065</v>
      </c>
      <c r="O936" s="2">
        <v>-50</v>
      </c>
      <c r="P936" s="2" t="s">
        <v>263</v>
      </c>
      <c r="Q936" s="2" t="s">
        <v>374</v>
      </c>
      <c r="R936" s="2">
        <v>1198</v>
      </c>
      <c r="S936" s="2" t="str">
        <f t="shared" si="64"/>
        <v>PVL10-50-BC1-20-24 cm-1198</v>
      </c>
      <c r="T936" s="32" t="s">
        <v>386</v>
      </c>
      <c r="U936" s="2" t="s">
        <v>13</v>
      </c>
      <c r="V936" s="16">
        <v>0.10923583549485921</v>
      </c>
      <c r="W936" s="16">
        <v>0.042388227876966826</v>
      </c>
      <c r="X936" s="16">
        <v>0.11395666946123638</v>
      </c>
      <c r="Y936" s="16">
        <v>0.049237082418217545</v>
      </c>
      <c r="Z936" s="12">
        <v>51198.4</v>
      </c>
      <c r="AA936" s="12">
        <v>5592.7</v>
      </c>
      <c r="AB936" s="12">
        <v>14909.8</v>
      </c>
      <c r="AC936" s="12">
        <v>632</v>
      </c>
      <c r="AD936" s="12">
        <v>11331.5</v>
      </c>
      <c r="AE936" s="12">
        <v>1291.3</v>
      </c>
      <c r="AF936" s="12">
        <v>17302</v>
      </c>
      <c r="AG936" s="12">
        <v>851.9</v>
      </c>
      <c r="AH936" s="12">
        <v>3168.2</v>
      </c>
      <c r="AI936" s="2">
        <v>3585.07038697052</v>
      </c>
      <c r="AJ936" s="2">
        <v>981.1123035161921</v>
      </c>
      <c r="AK936" s="2">
        <v>796.8436336089893</v>
      </c>
      <c r="AL936" s="2">
        <v>1146.0071965153716</v>
      </c>
      <c r="AM936" s="6">
        <v>147.187121151203</v>
      </c>
      <c r="AN936" s="6">
        <v>87.1161293231083</v>
      </c>
      <c r="AO936" s="6">
        <v>243.942761471079</v>
      </c>
      <c r="AP936" s="2" t="s">
        <v>14</v>
      </c>
      <c r="AQ936" s="2" t="s">
        <v>14</v>
      </c>
      <c r="AR936" s="2" t="s">
        <v>14</v>
      </c>
      <c r="AS936" s="2">
        <v>2012</v>
      </c>
      <c r="AT936" s="2">
        <v>2014</v>
      </c>
    </row>
    <row r="937" spans="1:46" ht="12.75">
      <c r="A937" s="4">
        <v>10645</v>
      </c>
      <c r="B937" s="2"/>
      <c r="C937" s="48" t="s">
        <v>815</v>
      </c>
      <c r="D937" s="2" t="s">
        <v>262</v>
      </c>
      <c r="E937" s="2" t="s">
        <v>878</v>
      </c>
      <c r="F937" s="2" t="s">
        <v>793</v>
      </c>
      <c r="G937" s="2">
        <v>20</v>
      </c>
      <c r="H937" s="2">
        <v>24</v>
      </c>
      <c r="I937" s="2">
        <v>20</v>
      </c>
      <c r="J937" s="2">
        <v>24</v>
      </c>
      <c r="K937" s="2">
        <v>20</v>
      </c>
      <c r="L937" s="2">
        <v>24</v>
      </c>
      <c r="M937" s="46">
        <v>-118.300183</v>
      </c>
      <c r="N937" s="46">
        <v>33.68065</v>
      </c>
      <c r="O937" s="2">
        <v>-50</v>
      </c>
      <c r="P937" s="2" t="s">
        <v>263</v>
      </c>
      <c r="Q937" s="2" t="s">
        <v>374</v>
      </c>
      <c r="R937" s="2">
        <v>1199</v>
      </c>
      <c r="S937" s="2" t="str">
        <f t="shared" si="64"/>
        <v>PVL10-50-BC1-20-24 cm-1199</v>
      </c>
      <c r="T937" s="32" t="s">
        <v>386</v>
      </c>
      <c r="U937" s="2" t="s">
        <v>13</v>
      </c>
      <c r="V937" s="16">
        <v>0.33675072243651644</v>
      </c>
      <c r="W937" s="26">
        <v>0.09629786174713187</v>
      </c>
      <c r="X937" s="26">
        <v>0.39823814435551974</v>
      </c>
      <c r="Y937" s="26">
        <v>0.18798889609695765</v>
      </c>
      <c r="Z937" s="26">
        <v>24652.1</v>
      </c>
      <c r="AA937" s="26">
        <v>8305.6</v>
      </c>
      <c r="AB937" s="26">
        <v>8026.15</v>
      </c>
      <c r="AC937" s="26">
        <v>773</v>
      </c>
      <c r="AD937" s="26">
        <v>3694.25</v>
      </c>
      <c r="AE937" s="26">
        <v>1470.05</v>
      </c>
      <c r="AF937" s="26">
        <v>9714.9</v>
      </c>
      <c r="AG937" s="26">
        <v>1835.55</v>
      </c>
      <c r="AH937" s="26">
        <v>2722.85</v>
      </c>
      <c r="AI937" s="16">
        <v>2411.161624146165</v>
      </c>
      <c r="AJ937" s="16">
        <v>645.4669451577784</v>
      </c>
      <c r="AK937" s="16">
        <v>379.709358968413</v>
      </c>
      <c r="AL937" s="16">
        <v>848.4597509130555</v>
      </c>
      <c r="AM937" s="6">
        <v>6915.2120059472</v>
      </c>
      <c r="AN937" s="6">
        <v>5392.35274662206</v>
      </c>
      <c r="AO937" s="6">
        <v>8874.69593975435</v>
      </c>
      <c r="AP937" s="2" t="s">
        <v>14</v>
      </c>
      <c r="AQ937" s="2" t="s">
        <v>14</v>
      </c>
      <c r="AR937" s="2" t="s">
        <v>14</v>
      </c>
      <c r="AS937" s="2">
        <v>2012</v>
      </c>
      <c r="AT937" s="2">
        <v>2014</v>
      </c>
    </row>
    <row r="938" spans="1:46" ht="12.75">
      <c r="A938" s="4">
        <v>10646</v>
      </c>
      <c r="B938" s="2"/>
      <c r="C938" s="48" t="s">
        <v>815</v>
      </c>
      <c r="D938" s="2" t="s">
        <v>262</v>
      </c>
      <c r="E938" s="2" t="s">
        <v>878</v>
      </c>
      <c r="F938" s="2" t="s">
        <v>793</v>
      </c>
      <c r="G938" s="2">
        <v>20</v>
      </c>
      <c r="H938" s="2">
        <v>24</v>
      </c>
      <c r="I938" s="2">
        <v>20</v>
      </c>
      <c r="J938" s="2">
        <v>24</v>
      </c>
      <c r="K938" s="2">
        <v>20</v>
      </c>
      <c r="L938" s="2">
        <v>24</v>
      </c>
      <c r="M938" s="46">
        <v>-118.300183</v>
      </c>
      <c r="N938" s="46">
        <v>33.68065</v>
      </c>
      <c r="O938" s="2">
        <v>-50</v>
      </c>
      <c r="P938" s="2" t="s">
        <v>263</v>
      </c>
      <c r="Q938" s="2" t="s">
        <v>374</v>
      </c>
      <c r="R938" s="2">
        <v>1200</v>
      </c>
      <c r="S938" s="2" t="str">
        <f t="shared" si="64"/>
        <v>PVL10-50-BC1-20-24 cm-1200</v>
      </c>
      <c r="T938" s="32" t="s">
        <v>386</v>
      </c>
      <c r="U938" s="2" t="s">
        <v>13</v>
      </c>
      <c r="V938" s="16">
        <v>0.3353689988728484</v>
      </c>
      <c r="W938" s="26">
        <v>0.11228031513415238</v>
      </c>
      <c r="X938" s="26">
        <v>0.4363533194628333</v>
      </c>
      <c r="Y938" s="26">
        <v>0.21280315933858884</v>
      </c>
      <c r="Z938" s="4">
        <v>15703.3</v>
      </c>
      <c r="AA938" s="4">
        <v>5266.4</v>
      </c>
      <c r="AB938" s="4">
        <v>5445.3</v>
      </c>
      <c r="AC938" s="4">
        <v>611.4</v>
      </c>
      <c r="AD938" s="4">
        <v>2114.8</v>
      </c>
      <c r="AE938" s="4">
        <v>922.8</v>
      </c>
      <c r="AF938" s="4">
        <v>6634.3</v>
      </c>
      <c r="AG938" s="4">
        <v>1411.8</v>
      </c>
      <c r="AH938" s="4">
        <v>2372.2</v>
      </c>
      <c r="AI938" s="23">
        <v>1767.9537981620435</v>
      </c>
      <c r="AJ938" s="23">
        <v>510.63991231767983</v>
      </c>
      <c r="AK938" s="23">
        <v>256.09982294916114</v>
      </c>
      <c r="AL938" s="23">
        <v>678.3660736868729</v>
      </c>
      <c r="AM938" s="6">
        <v>6783.05533742385</v>
      </c>
      <c r="AN938" s="6">
        <v>5301.58525846572</v>
      </c>
      <c r="AO938" s="6">
        <v>8694.5700139686</v>
      </c>
      <c r="AP938" s="2" t="s">
        <v>14</v>
      </c>
      <c r="AQ938" s="2" t="s">
        <v>14</v>
      </c>
      <c r="AR938" s="2" t="s">
        <v>14</v>
      </c>
      <c r="AS938" s="2">
        <v>2012</v>
      </c>
      <c r="AT938" s="2">
        <v>2014</v>
      </c>
    </row>
    <row r="939" spans="1:46" ht="12.75">
      <c r="A939" s="4">
        <v>10647</v>
      </c>
      <c r="B939" s="2"/>
      <c r="C939" s="48" t="s">
        <v>815</v>
      </c>
      <c r="D939" s="2" t="s">
        <v>262</v>
      </c>
      <c r="E939" s="2" t="s">
        <v>878</v>
      </c>
      <c r="F939" s="2" t="s">
        <v>793</v>
      </c>
      <c r="G939" s="2">
        <v>20</v>
      </c>
      <c r="H939" s="2">
        <v>24</v>
      </c>
      <c r="I939" s="2">
        <v>20</v>
      </c>
      <c r="J939" s="2">
        <v>24</v>
      </c>
      <c r="K939" s="2">
        <v>20</v>
      </c>
      <c r="L939" s="2">
        <v>24</v>
      </c>
      <c r="M939" s="46">
        <v>-118.300183</v>
      </c>
      <c r="N939" s="46">
        <v>33.68065</v>
      </c>
      <c r="O939" s="2">
        <v>-50</v>
      </c>
      <c r="P939" s="2" t="s">
        <v>263</v>
      </c>
      <c r="Q939" s="2" t="s">
        <v>374</v>
      </c>
      <c r="R939" s="2">
        <v>1201</v>
      </c>
      <c r="S939" s="2" t="str">
        <f t="shared" si="64"/>
        <v>PVL10-50-BC1-20-24 cm-1201</v>
      </c>
      <c r="T939" s="32" t="s">
        <v>386</v>
      </c>
      <c r="U939" s="2" t="s">
        <v>13</v>
      </c>
      <c r="V939" s="16">
        <v>0.2135052704999729</v>
      </c>
      <c r="W939" s="26">
        <v>0.05902506752136162</v>
      </c>
      <c r="X939" s="26">
        <v>0.2870544536774685</v>
      </c>
      <c r="Y939" s="26">
        <v>0.09449217050891692</v>
      </c>
      <c r="Z939" s="4">
        <v>53476.9</v>
      </c>
      <c r="AA939" s="4">
        <v>11417.6</v>
      </c>
      <c r="AB939" s="4">
        <v>14476.9</v>
      </c>
      <c r="AC939" s="4">
        <v>854.5</v>
      </c>
      <c r="AD939" s="4">
        <v>8399.8</v>
      </c>
      <c r="AE939" s="4">
        <v>2411.2</v>
      </c>
      <c r="AF939" s="4">
        <v>18392</v>
      </c>
      <c r="AG939" s="4">
        <v>1737.9</v>
      </c>
      <c r="AH939" s="4">
        <v>2384.7</v>
      </c>
      <c r="AI939" s="23">
        <v>5442.571392628004</v>
      </c>
      <c r="AJ939" s="23">
        <v>1285.8137291902547</v>
      </c>
      <c r="AK939" s="23">
        <v>906.6968591437078</v>
      </c>
      <c r="AL939" s="23">
        <v>1688.25428775108</v>
      </c>
      <c r="AM939" s="6">
        <v>1504.38457487579</v>
      </c>
      <c r="AN939" s="6">
        <v>1170.65230267324</v>
      </c>
      <c r="AO939" s="6">
        <v>1987.04367587421</v>
      </c>
      <c r="AP939" s="2" t="s">
        <v>14</v>
      </c>
      <c r="AQ939" s="2" t="s">
        <v>14</v>
      </c>
      <c r="AR939" s="2" t="s">
        <v>14</v>
      </c>
      <c r="AS939" s="2">
        <v>2012</v>
      </c>
      <c r="AT939" s="2">
        <v>2014</v>
      </c>
    </row>
    <row r="940" spans="1:46" ht="12.75">
      <c r="A940" s="4">
        <v>10648</v>
      </c>
      <c r="B940" s="2"/>
      <c r="C940" s="48" t="s">
        <v>815</v>
      </c>
      <c r="D940" s="2" t="s">
        <v>262</v>
      </c>
      <c r="E940" s="2" t="s">
        <v>878</v>
      </c>
      <c r="F940" s="2" t="s">
        <v>793</v>
      </c>
      <c r="G940" s="2">
        <v>20</v>
      </c>
      <c r="H940" s="2">
        <v>24</v>
      </c>
      <c r="I940" s="2">
        <v>20</v>
      </c>
      <c r="J940" s="2">
        <v>24</v>
      </c>
      <c r="K940" s="2">
        <v>20</v>
      </c>
      <c r="L940" s="2">
        <v>24</v>
      </c>
      <c r="M940" s="46">
        <v>-118.300183</v>
      </c>
      <c r="N940" s="46">
        <v>33.68065</v>
      </c>
      <c r="O940" s="2">
        <v>-50</v>
      </c>
      <c r="P940" s="2" t="s">
        <v>263</v>
      </c>
      <c r="Q940" s="2" t="s">
        <v>374</v>
      </c>
      <c r="R940" s="2">
        <v>1202</v>
      </c>
      <c r="S940" s="2" t="str">
        <f t="shared" si="64"/>
        <v>PVL10-50-BC1-20-24 cm-1202</v>
      </c>
      <c r="T940" s="32" t="s">
        <v>386</v>
      </c>
      <c r="U940" s="2" t="s">
        <v>13</v>
      </c>
      <c r="V940" s="16">
        <v>0.10197330899965781</v>
      </c>
      <c r="W940" s="26">
        <v>0.03413814379424563</v>
      </c>
      <c r="X940" s="26">
        <v>0.12583607054971976</v>
      </c>
      <c r="Y940" s="26">
        <v>0.042700967855172765</v>
      </c>
      <c r="Z940" s="4">
        <v>50848.6</v>
      </c>
      <c r="AA940" s="4">
        <v>5185.2</v>
      </c>
      <c r="AB940" s="4">
        <v>12317.6</v>
      </c>
      <c r="AC940" s="4">
        <v>420.5</v>
      </c>
      <c r="AD940" s="4">
        <v>9224.7</v>
      </c>
      <c r="AE940" s="4">
        <v>1160.8</v>
      </c>
      <c r="AF940" s="4">
        <v>15952.8</v>
      </c>
      <c r="AG940" s="4">
        <v>681.2</v>
      </c>
      <c r="AH940" s="4">
        <v>2476.3</v>
      </c>
      <c r="AI940" s="23">
        <v>4525.6067520090455</v>
      </c>
      <c r="AJ940" s="23">
        <v>1028.801033800428</v>
      </c>
      <c r="AK940" s="23">
        <v>838.7917457497072</v>
      </c>
      <c r="AL940" s="23">
        <v>1343.4559625247343</v>
      </c>
      <c r="AM940" s="6">
        <v>115.444283920979</v>
      </c>
      <c r="AN940" s="6">
        <v>66.4648006528653</v>
      </c>
      <c r="AO940" s="6">
        <v>195.742846846163</v>
      </c>
      <c r="AP940" s="2" t="s">
        <v>14</v>
      </c>
      <c r="AQ940" s="2" t="s">
        <v>14</v>
      </c>
      <c r="AR940" s="2" t="s">
        <v>14</v>
      </c>
      <c r="AS940" s="2">
        <v>2012</v>
      </c>
      <c r="AT940" s="2">
        <v>2014</v>
      </c>
    </row>
    <row r="941" spans="1:46" ht="12.75">
      <c r="A941" s="4">
        <v>10649</v>
      </c>
      <c r="B941" s="2"/>
      <c r="C941" s="48" t="s">
        <v>815</v>
      </c>
      <c r="D941" s="2" t="s">
        <v>262</v>
      </c>
      <c r="E941" s="2" t="s">
        <v>878</v>
      </c>
      <c r="F941" s="2" t="s">
        <v>793</v>
      </c>
      <c r="G941" s="2">
        <v>20</v>
      </c>
      <c r="H941" s="2">
        <v>24</v>
      </c>
      <c r="I941" s="2">
        <v>20</v>
      </c>
      <c r="J941" s="2">
        <v>24</v>
      </c>
      <c r="K941" s="2">
        <v>20</v>
      </c>
      <c r="L941" s="2">
        <v>24</v>
      </c>
      <c r="M941" s="46">
        <v>-118.300183</v>
      </c>
      <c r="N941" s="46">
        <v>33.68065</v>
      </c>
      <c r="O941" s="2">
        <v>-50</v>
      </c>
      <c r="P941" s="2" t="s">
        <v>263</v>
      </c>
      <c r="Q941" s="2" t="s">
        <v>374</v>
      </c>
      <c r="R941" s="2">
        <v>1203</v>
      </c>
      <c r="S941" s="2" t="str">
        <f t="shared" si="64"/>
        <v>PVL10-50-BC1-20-24 cm-1203</v>
      </c>
      <c r="T941" s="32" t="s">
        <v>386</v>
      </c>
      <c r="U941" s="2" t="s">
        <v>13</v>
      </c>
      <c r="V941" s="16">
        <v>0.200121977571475</v>
      </c>
      <c r="W941" s="16">
        <v>0.053920761492563064</v>
      </c>
      <c r="X941" s="16">
        <v>0.26154100781707534</v>
      </c>
      <c r="Y941" s="16">
        <v>0.07854647500143176</v>
      </c>
      <c r="Z941" s="39">
        <v>49517.3</v>
      </c>
      <c r="AA941" s="39">
        <v>9909.5</v>
      </c>
      <c r="AB941" s="39">
        <v>12753.9</v>
      </c>
      <c r="AC941" s="39">
        <v>687.7</v>
      </c>
      <c r="AD941" s="39">
        <v>7854.6</v>
      </c>
      <c r="AE941" s="39">
        <v>2054.3</v>
      </c>
      <c r="AF941" s="39">
        <v>17461</v>
      </c>
      <c r="AG941" s="39">
        <v>1371.5</v>
      </c>
      <c r="AH941" s="39">
        <v>2514</v>
      </c>
      <c r="AI941" s="12">
        <v>4727.669053301512</v>
      </c>
      <c r="AJ941" s="12">
        <v>1069.3396976929198</v>
      </c>
      <c r="AK941" s="12">
        <v>788.2975338106604</v>
      </c>
      <c r="AL941" s="12">
        <v>1498.2100238663484</v>
      </c>
      <c r="AM941" s="6">
        <v>1195.33318504762</v>
      </c>
      <c r="AN941" s="6">
        <v>907.090519581108</v>
      </c>
      <c r="AO941" s="6">
        <v>1625.76200697199</v>
      </c>
      <c r="AP941" s="2" t="s">
        <v>14</v>
      </c>
      <c r="AQ941" s="2" t="s">
        <v>14</v>
      </c>
      <c r="AR941" s="2" t="s">
        <v>14</v>
      </c>
      <c r="AS941" s="2">
        <v>2012</v>
      </c>
      <c r="AT941" s="2">
        <v>2014</v>
      </c>
    </row>
    <row r="942" spans="1:46" ht="12.75">
      <c r="A942" s="4">
        <v>10650</v>
      </c>
      <c r="B942" s="2"/>
      <c r="C942" s="48" t="s">
        <v>815</v>
      </c>
      <c r="D942" s="2" t="s">
        <v>262</v>
      </c>
      <c r="E942" s="2" t="s">
        <v>878</v>
      </c>
      <c r="F942" s="2" t="s">
        <v>793</v>
      </c>
      <c r="G942" s="2">
        <v>20</v>
      </c>
      <c r="H942" s="2">
        <v>24</v>
      </c>
      <c r="I942" s="2">
        <v>20</v>
      </c>
      <c r="J942" s="2">
        <v>24</v>
      </c>
      <c r="K942" s="2">
        <v>20</v>
      </c>
      <c r="L942" s="2">
        <v>24</v>
      </c>
      <c r="M942" s="46">
        <v>-118.300183</v>
      </c>
      <c r="N942" s="46">
        <v>33.68065</v>
      </c>
      <c r="O942" s="2">
        <v>-50</v>
      </c>
      <c r="P942" s="2" t="s">
        <v>263</v>
      </c>
      <c r="Q942" s="2" t="s">
        <v>374</v>
      </c>
      <c r="R942" s="2">
        <v>1204</v>
      </c>
      <c r="S942" s="2" t="str">
        <f t="shared" si="64"/>
        <v>PVL10-50-BC1-20-24 cm-1204</v>
      </c>
      <c r="T942" s="32" t="s">
        <v>386</v>
      </c>
      <c r="U942" s="2" t="s">
        <v>13</v>
      </c>
      <c r="V942" s="16">
        <v>0.16796718149968717</v>
      </c>
      <c r="W942" s="26">
        <v>0.05145135019551204</v>
      </c>
      <c r="X942" s="26">
        <v>0.1627792964311366</v>
      </c>
      <c r="Y942" s="26">
        <v>0.07014445812400408</v>
      </c>
      <c r="Z942" s="26">
        <v>40465.45</v>
      </c>
      <c r="AA942" s="26">
        <v>6811.3</v>
      </c>
      <c r="AB942" s="26">
        <v>16358.05</v>
      </c>
      <c r="AC942" s="26">
        <v>842.35</v>
      </c>
      <c r="AD942" s="26">
        <v>11177.3</v>
      </c>
      <c r="AE942" s="26">
        <v>1817.4</v>
      </c>
      <c r="AF942" s="26">
        <v>19670.45</v>
      </c>
      <c r="AG942" s="26">
        <v>1364.15</v>
      </c>
      <c r="AH942" s="26">
        <v>2901.9</v>
      </c>
      <c r="AI942" s="26">
        <v>3246.7396401851083</v>
      </c>
      <c r="AJ942" s="26">
        <v>1181.3891466624168</v>
      </c>
      <c r="AK942" s="26">
        <v>892.3499735524017</v>
      </c>
      <c r="AL942" s="26">
        <v>1444.4737307476985</v>
      </c>
      <c r="AM942" s="6">
        <v>664.999099131294</v>
      </c>
      <c r="AN942" s="6">
        <v>471.650145125855</v>
      </c>
      <c r="AO942" s="6">
        <v>941.906084505132</v>
      </c>
      <c r="AP942" s="2" t="s">
        <v>14</v>
      </c>
      <c r="AQ942" s="2" t="s">
        <v>14</v>
      </c>
      <c r="AR942" s="2" t="s">
        <v>14</v>
      </c>
      <c r="AS942" s="2">
        <v>2012</v>
      </c>
      <c r="AT942" s="2">
        <v>2014</v>
      </c>
    </row>
    <row r="943" spans="1:46" ht="12.75">
      <c r="A943" s="4">
        <v>10651</v>
      </c>
      <c r="B943" s="2"/>
      <c r="C943" s="48" t="s">
        <v>815</v>
      </c>
      <c r="D943" s="2" t="s">
        <v>262</v>
      </c>
      <c r="E943" s="2" t="s">
        <v>878</v>
      </c>
      <c r="F943" s="2" t="s">
        <v>793</v>
      </c>
      <c r="G943" s="2">
        <v>20</v>
      </c>
      <c r="H943" s="2">
        <v>24</v>
      </c>
      <c r="I943" s="2">
        <v>20</v>
      </c>
      <c r="J943" s="2">
        <v>24</v>
      </c>
      <c r="K943" s="2">
        <v>20</v>
      </c>
      <c r="L943" s="2">
        <v>24</v>
      </c>
      <c r="M943" s="46">
        <v>-118.300183</v>
      </c>
      <c r="N943" s="46">
        <v>33.68065</v>
      </c>
      <c r="O943" s="2">
        <v>-50</v>
      </c>
      <c r="P943" s="2" t="s">
        <v>263</v>
      </c>
      <c r="Q943" s="2" t="s">
        <v>374</v>
      </c>
      <c r="R943" s="2">
        <v>1205</v>
      </c>
      <c r="S943" s="2" t="str">
        <f t="shared" si="64"/>
        <v>PVL10-50-BC1-20-24 cm-1205</v>
      </c>
      <c r="T943" s="32" t="s">
        <v>386</v>
      </c>
      <c r="U943" s="2" t="s">
        <v>13</v>
      </c>
      <c r="V943" s="16">
        <v>0.187344997375138</v>
      </c>
      <c r="W943" s="26">
        <v>0.05129970588735315</v>
      </c>
      <c r="X943" s="26">
        <v>0.23496595290836003</v>
      </c>
      <c r="Y943" s="26">
        <v>0.07276336549155522</v>
      </c>
      <c r="Z943" s="4">
        <v>44192.8</v>
      </c>
      <c r="AA943" s="4">
        <v>8279.3</v>
      </c>
      <c r="AB943" s="4">
        <v>11764.2</v>
      </c>
      <c r="AC943" s="4">
        <v>603.5</v>
      </c>
      <c r="AD943" s="4">
        <v>7313.4</v>
      </c>
      <c r="AE943" s="4">
        <v>1718.4</v>
      </c>
      <c r="AF943" s="4">
        <v>15465.2</v>
      </c>
      <c r="AG943" s="4">
        <v>1125.3</v>
      </c>
      <c r="AH943" s="4">
        <v>2537</v>
      </c>
      <c r="AI943" s="23">
        <v>4136.5471028774145</v>
      </c>
      <c r="AJ943" s="23">
        <v>974.9862041781632</v>
      </c>
      <c r="AK943" s="23">
        <v>712.006306661411</v>
      </c>
      <c r="AL943" s="23">
        <v>1307.8833267638943</v>
      </c>
      <c r="AM943" s="6">
        <v>955.034406471789</v>
      </c>
      <c r="AN943" s="6">
        <v>702.016928758059</v>
      </c>
      <c r="AO943" s="6">
        <v>1316.80944245663</v>
      </c>
      <c r="AP943" s="2" t="s">
        <v>14</v>
      </c>
      <c r="AQ943" s="2" t="s">
        <v>14</v>
      </c>
      <c r="AR943" s="2" t="s">
        <v>14</v>
      </c>
      <c r="AS943" s="2">
        <v>2012</v>
      </c>
      <c r="AT943" s="2">
        <v>2014</v>
      </c>
    </row>
    <row r="944" spans="1:46" ht="12.75">
      <c r="A944" s="4">
        <v>10652</v>
      </c>
      <c r="B944" s="2"/>
      <c r="C944" s="48" t="s">
        <v>815</v>
      </c>
      <c r="D944" s="2" t="s">
        <v>262</v>
      </c>
      <c r="E944" s="2" t="s">
        <v>878</v>
      </c>
      <c r="F944" s="2" t="s">
        <v>793</v>
      </c>
      <c r="G944" s="2">
        <v>20</v>
      </c>
      <c r="H944" s="2">
        <v>24</v>
      </c>
      <c r="I944" s="2">
        <v>20</v>
      </c>
      <c r="J944" s="2">
        <v>24</v>
      </c>
      <c r="K944" s="2">
        <v>20</v>
      </c>
      <c r="L944" s="2">
        <v>24</v>
      </c>
      <c r="M944" s="46">
        <v>-118.300183</v>
      </c>
      <c r="N944" s="46">
        <v>33.68065</v>
      </c>
      <c r="O944" s="2">
        <v>-50</v>
      </c>
      <c r="P944" s="2" t="s">
        <v>263</v>
      </c>
      <c r="Q944" s="2" t="s">
        <v>374</v>
      </c>
      <c r="R944" s="2">
        <v>1206</v>
      </c>
      <c r="S944" s="2" t="str">
        <f t="shared" si="64"/>
        <v>PVL10-50-BC1-20-24 cm-1206</v>
      </c>
      <c r="T944" s="32" t="s">
        <v>386</v>
      </c>
      <c r="U944" s="2" t="s">
        <v>13</v>
      </c>
      <c r="V944" s="16">
        <v>0.24392565502730323</v>
      </c>
      <c r="W944" s="26">
        <v>0.07222557948806492</v>
      </c>
      <c r="X944" s="26">
        <v>0.3286365520099461</v>
      </c>
      <c r="Y944" s="26">
        <v>0.1390851682665013</v>
      </c>
      <c r="Z944" s="4">
        <v>27945.4</v>
      </c>
      <c r="AA944" s="4">
        <v>6816.6</v>
      </c>
      <c r="AB944" s="4">
        <v>9266.8</v>
      </c>
      <c r="AC944" s="4">
        <v>669.3</v>
      </c>
      <c r="AD944" s="4">
        <v>4826</v>
      </c>
      <c r="AE944" s="4">
        <v>1586</v>
      </c>
      <c r="AF944" s="4">
        <v>11449.1</v>
      </c>
      <c r="AG944" s="4">
        <v>1592.4</v>
      </c>
      <c r="AH944" s="4">
        <v>2818.4</v>
      </c>
      <c r="AI944" s="23">
        <v>2466.7896678966786</v>
      </c>
      <c r="AJ944" s="23">
        <v>705.0879931876241</v>
      </c>
      <c r="AK944" s="23">
        <v>455.00993471473174</v>
      </c>
      <c r="AL944" s="23">
        <v>925.4541583877376</v>
      </c>
      <c r="AM944" s="6">
        <v>2345.31107603308</v>
      </c>
      <c r="AN944" s="6">
        <v>1881.16497480475</v>
      </c>
      <c r="AO944" s="6">
        <v>3005.27396545429</v>
      </c>
      <c r="AP944" s="2" t="s">
        <v>14</v>
      </c>
      <c r="AQ944" s="2" t="s">
        <v>14</v>
      </c>
      <c r="AR944" s="2" t="s">
        <v>14</v>
      </c>
      <c r="AS944" s="2">
        <v>2012</v>
      </c>
      <c r="AT944" s="2">
        <v>2014</v>
      </c>
    </row>
    <row r="945" spans="1:46" ht="12.75">
      <c r="A945" s="4">
        <v>10653</v>
      </c>
      <c r="B945" s="2"/>
      <c r="C945" s="48" t="s">
        <v>815</v>
      </c>
      <c r="D945" s="2" t="s">
        <v>262</v>
      </c>
      <c r="E945" s="2" t="s">
        <v>878</v>
      </c>
      <c r="F945" s="2" t="s">
        <v>793</v>
      </c>
      <c r="G945" s="2">
        <v>20</v>
      </c>
      <c r="H945" s="2">
        <v>24</v>
      </c>
      <c r="I945" s="2">
        <v>20</v>
      </c>
      <c r="J945" s="2">
        <v>24</v>
      </c>
      <c r="K945" s="2">
        <v>20</v>
      </c>
      <c r="L945" s="2">
        <v>24</v>
      </c>
      <c r="M945" s="46">
        <v>-118.300183</v>
      </c>
      <c r="N945" s="46">
        <v>33.68065</v>
      </c>
      <c r="O945" s="2">
        <v>-50</v>
      </c>
      <c r="P945" s="2" t="s">
        <v>263</v>
      </c>
      <c r="Q945" s="2" t="s">
        <v>374</v>
      </c>
      <c r="R945" s="2">
        <v>1207</v>
      </c>
      <c r="S945" s="2" t="str">
        <f t="shared" si="64"/>
        <v>PVL10-50-BC1-20-24 cm-1207</v>
      </c>
      <c r="T945" s="32" t="s">
        <v>386</v>
      </c>
      <c r="U945" s="2" t="s">
        <v>13</v>
      </c>
      <c r="V945" s="16">
        <v>0.14568650492053387</v>
      </c>
      <c r="W945" s="26">
        <v>0.04686033169917597</v>
      </c>
      <c r="X945" s="26">
        <v>0.15568323228044162</v>
      </c>
      <c r="Y945" s="26">
        <v>0.06148326392991455</v>
      </c>
      <c r="Z945" s="4">
        <v>35656.7</v>
      </c>
      <c r="AA945" s="4">
        <v>5194.7</v>
      </c>
      <c r="AB945" s="4">
        <v>11504.4</v>
      </c>
      <c r="AC945" s="4">
        <v>539.1</v>
      </c>
      <c r="AD945" s="4">
        <v>7553.8</v>
      </c>
      <c r="AE945" s="4">
        <v>1176</v>
      </c>
      <c r="AF945" s="4">
        <v>13880.2</v>
      </c>
      <c r="AG945" s="4">
        <v>853.4</v>
      </c>
      <c r="AH945" s="4">
        <v>2485.8</v>
      </c>
      <c r="AI945" s="23">
        <v>3286.780915600611</v>
      </c>
      <c r="AJ945" s="23">
        <v>968.9838281438571</v>
      </c>
      <c r="AK945" s="23">
        <v>702.3734813742053</v>
      </c>
      <c r="AL945" s="23">
        <v>1185.4211923726768</v>
      </c>
      <c r="AM945" s="6">
        <v>411.303594210184</v>
      </c>
      <c r="AN945" s="6">
        <v>271.992684221196</v>
      </c>
      <c r="AO945" s="6">
        <v>615.742211042489</v>
      </c>
      <c r="AP945" s="2" t="s">
        <v>14</v>
      </c>
      <c r="AQ945" s="2" t="s">
        <v>14</v>
      </c>
      <c r="AR945" s="2" t="s">
        <v>14</v>
      </c>
      <c r="AS945" s="2">
        <v>2012</v>
      </c>
      <c r="AT945" s="2">
        <v>2014</v>
      </c>
    </row>
    <row r="946" spans="1:46" ht="12.75">
      <c r="A946" s="4">
        <v>10654</v>
      </c>
      <c r="B946" s="2"/>
      <c r="C946" s="48" t="s">
        <v>815</v>
      </c>
      <c r="D946" s="2" t="s">
        <v>262</v>
      </c>
      <c r="E946" s="2" t="s">
        <v>878</v>
      </c>
      <c r="F946" s="2" t="s">
        <v>793</v>
      </c>
      <c r="G946" s="2">
        <v>20</v>
      </c>
      <c r="H946" s="2">
        <v>24</v>
      </c>
      <c r="I946" s="2">
        <v>20</v>
      </c>
      <c r="J946" s="2">
        <v>24</v>
      </c>
      <c r="K946" s="2">
        <v>20</v>
      </c>
      <c r="L946" s="2">
        <v>24</v>
      </c>
      <c r="M946" s="46">
        <v>-118.300183</v>
      </c>
      <c r="N946" s="46">
        <v>33.68065</v>
      </c>
      <c r="O946" s="2">
        <v>-50</v>
      </c>
      <c r="P946" s="2" t="s">
        <v>263</v>
      </c>
      <c r="Q946" s="2" t="s">
        <v>374</v>
      </c>
      <c r="R946" s="2">
        <v>1208</v>
      </c>
      <c r="S946" s="2" t="str">
        <f t="shared" si="64"/>
        <v>PVL10-50-BC1-20-24 cm-1208</v>
      </c>
      <c r="T946" s="32" t="s">
        <v>386</v>
      </c>
      <c r="U946" s="2" t="s">
        <v>13</v>
      </c>
      <c r="V946" s="16">
        <v>0.31141261545070525</v>
      </c>
      <c r="W946" s="26">
        <v>0.09217977613212372</v>
      </c>
      <c r="X946" s="26">
        <v>0.21743953055674825</v>
      </c>
      <c r="Y946" s="26">
        <v>0.15807066512356185</v>
      </c>
      <c r="Z946" s="4">
        <v>19553.8</v>
      </c>
      <c r="AA946" s="4">
        <v>6089.3</v>
      </c>
      <c r="AB946" s="4">
        <v>10559.8</v>
      </c>
      <c r="AC946" s="4">
        <v>973.4</v>
      </c>
      <c r="AD946" s="4">
        <v>5589.6</v>
      </c>
      <c r="AE946" s="4">
        <v>1215.4</v>
      </c>
      <c r="AF946" s="4">
        <v>14689</v>
      </c>
      <c r="AG946" s="4">
        <v>2321.9</v>
      </c>
      <c r="AH946" s="4">
        <v>2524.8</v>
      </c>
      <c r="AI946" s="23">
        <v>2031.2975285171099</v>
      </c>
      <c r="AJ946" s="23">
        <v>913.5931558935359</v>
      </c>
      <c r="AK946" s="23">
        <v>539.052598225602</v>
      </c>
      <c r="AL946" s="23">
        <v>1347.5047528517111</v>
      </c>
      <c r="AM946" s="6">
        <v>5294.82036852521</v>
      </c>
      <c r="AN946" s="6">
        <v>4203.667153276</v>
      </c>
      <c r="AO946" s="6">
        <v>6676.69517316426</v>
      </c>
      <c r="AP946" s="2" t="s">
        <v>14</v>
      </c>
      <c r="AQ946" s="2" t="s">
        <v>14</v>
      </c>
      <c r="AR946" s="2" t="s">
        <v>14</v>
      </c>
      <c r="AS946" s="2">
        <v>2012</v>
      </c>
      <c r="AT946" s="2">
        <v>2014</v>
      </c>
    </row>
    <row r="947" spans="1:46" ht="12.75">
      <c r="A947" s="4">
        <v>10655</v>
      </c>
      <c r="B947" s="2"/>
      <c r="C947" s="48" t="s">
        <v>815</v>
      </c>
      <c r="D947" s="2" t="s">
        <v>262</v>
      </c>
      <c r="E947" s="2" t="s">
        <v>878</v>
      </c>
      <c r="F947" s="2" t="s">
        <v>793</v>
      </c>
      <c r="G947" s="2">
        <v>20</v>
      </c>
      <c r="H947" s="2">
        <v>24</v>
      </c>
      <c r="I947" s="2">
        <v>20</v>
      </c>
      <c r="J947" s="2">
        <v>24</v>
      </c>
      <c r="K947" s="2">
        <v>20</v>
      </c>
      <c r="L947" s="2">
        <v>24</v>
      </c>
      <c r="M947" s="46">
        <v>-118.300183</v>
      </c>
      <c r="N947" s="46">
        <v>33.68065</v>
      </c>
      <c r="O947" s="2">
        <v>-50</v>
      </c>
      <c r="P947" s="2" t="s">
        <v>263</v>
      </c>
      <c r="Q947" s="2" t="s">
        <v>374</v>
      </c>
      <c r="R947" s="2">
        <v>1209</v>
      </c>
      <c r="S947" s="2" t="str">
        <f t="shared" si="64"/>
        <v>PVL10-50-BC1-20-24 cm-1209</v>
      </c>
      <c r="T947" s="32" t="s">
        <v>386</v>
      </c>
      <c r="U947" s="2" t="s">
        <v>13</v>
      </c>
      <c r="V947" s="16">
        <v>0.10604576987481062</v>
      </c>
      <c r="W947" s="26">
        <v>0.04672355804563415</v>
      </c>
      <c r="X947" s="26">
        <v>0.10580565691310108</v>
      </c>
      <c r="Y947" s="26">
        <v>0.06590039406269374</v>
      </c>
      <c r="Z947" s="4">
        <v>31352.5</v>
      </c>
      <c r="AA947" s="4">
        <v>3324.8</v>
      </c>
      <c r="AB947" s="4">
        <v>11565.9</v>
      </c>
      <c r="AC947" s="4">
        <v>540.4</v>
      </c>
      <c r="AD947" s="4">
        <v>8605.4</v>
      </c>
      <c r="AE947" s="4">
        <v>910.5</v>
      </c>
      <c r="AF947" s="4">
        <v>14033.3</v>
      </c>
      <c r="AG947" s="4">
        <v>924.8</v>
      </c>
      <c r="AH947" s="4">
        <v>2396.9</v>
      </c>
      <c r="AI947" s="23">
        <v>2893.5124535858818</v>
      </c>
      <c r="AJ947" s="23">
        <v>1010.1631273728565</v>
      </c>
      <c r="AK947" s="23">
        <v>794.0172723100671</v>
      </c>
      <c r="AL947" s="23">
        <v>1248.1204889649127</v>
      </c>
      <c r="AM947" s="6">
        <v>132.93408255125</v>
      </c>
      <c r="AN947" s="6">
        <v>77.9685540865268</v>
      </c>
      <c r="AO947" s="6">
        <v>222.438531670012</v>
      </c>
      <c r="AP947" s="2" t="s">
        <v>14</v>
      </c>
      <c r="AQ947" s="2" t="s">
        <v>14</v>
      </c>
      <c r="AR947" s="2" t="s">
        <v>14</v>
      </c>
      <c r="AS947" s="2">
        <v>2012</v>
      </c>
      <c r="AT947" s="2">
        <v>2014</v>
      </c>
    </row>
    <row r="948" spans="1:46" ht="12.75">
      <c r="A948" s="4">
        <v>10656</v>
      </c>
      <c r="B948" s="2"/>
      <c r="C948" s="48" t="s">
        <v>815</v>
      </c>
      <c r="D948" s="2" t="s">
        <v>262</v>
      </c>
      <c r="E948" s="2" t="s">
        <v>878</v>
      </c>
      <c r="F948" s="2" t="s">
        <v>793</v>
      </c>
      <c r="G948" s="2">
        <v>20</v>
      </c>
      <c r="H948" s="2">
        <v>24</v>
      </c>
      <c r="I948" s="2">
        <v>20</v>
      </c>
      <c r="J948" s="2">
        <v>24</v>
      </c>
      <c r="K948" s="2">
        <v>20</v>
      </c>
      <c r="L948" s="2">
        <v>24</v>
      </c>
      <c r="M948" s="46">
        <v>-118.300183</v>
      </c>
      <c r="N948" s="46">
        <v>33.68065</v>
      </c>
      <c r="O948" s="2">
        <v>-50</v>
      </c>
      <c r="P948" s="2" t="s">
        <v>263</v>
      </c>
      <c r="Q948" s="2" t="s">
        <v>374</v>
      </c>
      <c r="R948" s="2">
        <v>1210</v>
      </c>
      <c r="S948" s="2" t="str">
        <f t="shared" si="64"/>
        <v>PVL10-50-BC1-20-24 cm-1210</v>
      </c>
      <c r="T948" s="32" t="s">
        <v>386</v>
      </c>
      <c r="U948" s="2" t="s">
        <v>13</v>
      </c>
      <c r="V948" s="16">
        <v>0.27467567022037914</v>
      </c>
      <c r="W948" s="26">
        <v>0.12041914796152084</v>
      </c>
      <c r="X948" s="26">
        <v>0.4921754084264832</v>
      </c>
      <c r="Y948" s="26">
        <v>0.20690831556503197</v>
      </c>
      <c r="Z948" s="4">
        <v>5449.7</v>
      </c>
      <c r="AA948" s="4">
        <v>1496.9</v>
      </c>
      <c r="AB948" s="4">
        <v>1746.4</v>
      </c>
      <c r="AC948" s="4">
        <v>210.3</v>
      </c>
      <c r="AD948" s="4">
        <v>1163</v>
      </c>
      <c r="AE948" s="4">
        <v>572.4</v>
      </c>
      <c r="AF948" s="4">
        <v>2345</v>
      </c>
      <c r="AG948" s="4">
        <v>485.2</v>
      </c>
      <c r="AH948" s="4">
        <v>2860.5</v>
      </c>
      <c r="AI948" s="23">
        <v>485.69131270756867</v>
      </c>
      <c r="AJ948" s="23">
        <v>136.8082503058906</v>
      </c>
      <c r="AK948" s="23">
        <v>121.33543086872925</v>
      </c>
      <c r="AL948" s="23">
        <v>197.8814892501311</v>
      </c>
      <c r="AM948" s="6">
        <v>3508.51055078194</v>
      </c>
      <c r="AN948" s="6">
        <v>2820.78803680255</v>
      </c>
      <c r="AO948" s="6">
        <v>4436.9961985399</v>
      </c>
      <c r="AP948" s="2" t="s">
        <v>14</v>
      </c>
      <c r="AQ948" s="2" t="s">
        <v>14</v>
      </c>
      <c r="AR948" s="2" t="s">
        <v>14</v>
      </c>
      <c r="AS948" s="2">
        <v>2012</v>
      </c>
      <c r="AT948" s="2">
        <v>2014</v>
      </c>
    </row>
    <row r="949" spans="1:46" ht="12.75">
      <c r="A949" s="4">
        <v>10657</v>
      </c>
      <c r="B949" s="2"/>
      <c r="C949" s="48" t="s">
        <v>815</v>
      </c>
      <c r="D949" s="2" t="s">
        <v>262</v>
      </c>
      <c r="E949" s="2" t="s">
        <v>878</v>
      </c>
      <c r="F949" s="2" t="s">
        <v>793</v>
      </c>
      <c r="G949" s="2">
        <v>20</v>
      </c>
      <c r="H949" s="2">
        <v>24</v>
      </c>
      <c r="I949" s="2">
        <v>20</v>
      </c>
      <c r="J949" s="2">
        <v>24</v>
      </c>
      <c r="K949" s="2">
        <v>20</v>
      </c>
      <c r="L949" s="2">
        <v>24</v>
      </c>
      <c r="M949" s="46">
        <v>-118.300183</v>
      </c>
      <c r="N949" s="46">
        <v>33.68065</v>
      </c>
      <c r="O949" s="2">
        <v>-50</v>
      </c>
      <c r="P949" s="2" t="s">
        <v>263</v>
      </c>
      <c r="Q949" s="2" t="s">
        <v>374</v>
      </c>
      <c r="R949" s="2">
        <v>1211</v>
      </c>
      <c r="S949" s="2" t="str">
        <f t="shared" si="64"/>
        <v>PVL10-50-BC1-20-24 cm-1211</v>
      </c>
      <c r="T949" s="32" t="s">
        <v>386</v>
      </c>
      <c r="U949" s="2" t="s">
        <v>13</v>
      </c>
      <c r="V949" s="16">
        <v>0.11147218094094175</v>
      </c>
      <c r="W949" s="16">
        <v>0.04521866203907437</v>
      </c>
      <c r="X949" s="16">
        <v>0.12422322407700744</v>
      </c>
      <c r="Y949" s="16">
        <v>0.06541568375151906</v>
      </c>
      <c r="Z949" s="39">
        <v>39296.8</v>
      </c>
      <c r="AA949" s="39">
        <v>4380.5</v>
      </c>
      <c r="AB949" s="39">
        <v>12043.7</v>
      </c>
      <c r="AC949" s="39">
        <v>544.6</v>
      </c>
      <c r="AD949" s="39">
        <v>8207</v>
      </c>
      <c r="AE949" s="39">
        <v>1019.5</v>
      </c>
      <c r="AF949" s="39">
        <v>13989</v>
      </c>
      <c r="AG949" s="39">
        <v>915.1</v>
      </c>
      <c r="AH949" s="39">
        <v>2617.8</v>
      </c>
      <c r="AI949" s="12">
        <v>3336.947054778822</v>
      </c>
      <c r="AJ949" s="12">
        <v>961.7465046986019</v>
      </c>
      <c r="AK949" s="12">
        <v>704.9048819619528</v>
      </c>
      <c r="AL949" s="12">
        <v>1138.6736954694782</v>
      </c>
      <c r="AM949" s="6">
        <v>157.083184933646</v>
      </c>
      <c r="AN949" s="6">
        <v>93.6425535664447</v>
      </c>
      <c r="AO949" s="6">
        <v>258.941140545616</v>
      </c>
      <c r="AP949" s="2" t="s">
        <v>14</v>
      </c>
      <c r="AQ949" s="2" t="s">
        <v>14</v>
      </c>
      <c r="AR949" s="2" t="s">
        <v>14</v>
      </c>
      <c r="AS949" s="2">
        <v>2012</v>
      </c>
      <c r="AT949" s="2">
        <v>2014</v>
      </c>
    </row>
    <row r="950" spans="1:46" ht="12.75">
      <c r="A950" s="4">
        <v>10658</v>
      </c>
      <c r="B950" s="2"/>
      <c r="C950" s="48" t="s">
        <v>815</v>
      </c>
      <c r="D950" s="2" t="s">
        <v>262</v>
      </c>
      <c r="E950" s="2" t="s">
        <v>878</v>
      </c>
      <c r="F950" s="2" t="s">
        <v>793</v>
      </c>
      <c r="G950" s="2">
        <v>20</v>
      </c>
      <c r="H950" s="2">
        <v>24</v>
      </c>
      <c r="I950" s="2">
        <v>20</v>
      </c>
      <c r="J950" s="2">
        <v>24</v>
      </c>
      <c r="K950" s="2">
        <v>20</v>
      </c>
      <c r="L950" s="2">
        <v>24</v>
      </c>
      <c r="M950" s="46">
        <v>-118.300183</v>
      </c>
      <c r="N950" s="46">
        <v>33.68065</v>
      </c>
      <c r="O950" s="2">
        <v>-50</v>
      </c>
      <c r="P950" s="2" t="s">
        <v>263</v>
      </c>
      <c r="Q950" s="2" t="s">
        <v>374</v>
      </c>
      <c r="R950" s="2">
        <v>1212</v>
      </c>
      <c r="S950" s="2" t="str">
        <f t="shared" si="64"/>
        <v>PVL10-50-BC1-20-24 cm-1212</v>
      </c>
      <c r="T950" s="32" t="s">
        <v>386</v>
      </c>
      <c r="U950" s="2" t="s">
        <v>13</v>
      </c>
      <c r="V950" s="16">
        <v>0.1006178266513793</v>
      </c>
      <c r="W950" s="26">
        <v>0.03505027014560881</v>
      </c>
      <c r="X950" s="26">
        <v>0.12404126172284152</v>
      </c>
      <c r="Y950" s="26">
        <v>0.04658999888099351</v>
      </c>
      <c r="Z950" s="26">
        <v>30430.65</v>
      </c>
      <c r="AA950" s="26">
        <v>3078.8</v>
      </c>
      <c r="AB950" s="26">
        <v>8338.85</v>
      </c>
      <c r="AC950" s="26">
        <v>290.95</v>
      </c>
      <c r="AD950" s="26">
        <v>6430.2</v>
      </c>
      <c r="AE950" s="26">
        <v>795.5</v>
      </c>
      <c r="AF950" s="26">
        <v>10807.8</v>
      </c>
      <c r="AG950" s="26">
        <v>505.4</v>
      </c>
      <c r="AH950" s="26">
        <v>1890.1</v>
      </c>
      <c r="AI950" s="26">
        <v>3507.011189500255</v>
      </c>
      <c r="AJ950" s="26">
        <v>902.8486262577799</v>
      </c>
      <c r="AK950" s="26">
        <v>758.1487775372843</v>
      </c>
      <c r="AL950" s="26">
        <v>1188.6794019816687</v>
      </c>
      <c r="AM950" s="6">
        <v>111.305237069041</v>
      </c>
      <c r="AN950" s="6">
        <v>63.7670254571961</v>
      </c>
      <c r="AO950" s="6">
        <v>189.566926607855</v>
      </c>
      <c r="AP950" s="2" t="s">
        <v>14</v>
      </c>
      <c r="AQ950" s="2" t="s">
        <v>14</v>
      </c>
      <c r="AR950" s="2" t="s">
        <v>14</v>
      </c>
      <c r="AS950" s="2">
        <v>2012</v>
      </c>
      <c r="AT950" s="2">
        <v>2014</v>
      </c>
    </row>
    <row r="951" spans="1:46" ht="12.75">
      <c r="A951" s="4">
        <v>10659</v>
      </c>
      <c r="B951" s="2"/>
      <c r="C951" s="48" t="s">
        <v>815</v>
      </c>
      <c r="D951" s="2" t="s">
        <v>262</v>
      </c>
      <c r="E951" s="2" t="s">
        <v>878</v>
      </c>
      <c r="F951" s="2" t="s">
        <v>793</v>
      </c>
      <c r="G951" s="2">
        <v>20</v>
      </c>
      <c r="H951" s="2">
        <v>24</v>
      </c>
      <c r="I951" s="2">
        <v>20</v>
      </c>
      <c r="J951" s="2">
        <v>24</v>
      </c>
      <c r="K951" s="2">
        <v>20</v>
      </c>
      <c r="L951" s="2">
        <v>24</v>
      </c>
      <c r="M951" s="46">
        <v>-118.300183</v>
      </c>
      <c r="N951" s="46">
        <v>33.68065</v>
      </c>
      <c r="O951" s="2">
        <v>-50</v>
      </c>
      <c r="P951" s="2" t="s">
        <v>263</v>
      </c>
      <c r="Q951" s="2" t="s">
        <v>374</v>
      </c>
      <c r="R951" s="2">
        <v>1213</v>
      </c>
      <c r="S951" s="2" t="str">
        <f t="shared" si="64"/>
        <v>PVL10-50-BC1-20-24 cm-1213</v>
      </c>
      <c r="T951" s="32" t="s">
        <v>386</v>
      </c>
      <c r="U951" s="2" t="s">
        <v>13</v>
      </c>
      <c r="V951" s="16">
        <v>0.11904411114712556</v>
      </c>
      <c r="W951" s="26">
        <v>0.047556086326025766</v>
      </c>
      <c r="X951" s="26">
        <v>0.13809001473965654</v>
      </c>
      <c r="Y951" s="26">
        <v>0.056423382391688946</v>
      </c>
      <c r="Z951" s="4">
        <v>30543.3</v>
      </c>
      <c r="AA951" s="4">
        <v>3636</v>
      </c>
      <c r="AB951" s="4">
        <v>9378.4</v>
      </c>
      <c r="AC951" s="4">
        <v>446</v>
      </c>
      <c r="AD951" s="4">
        <v>5834.6</v>
      </c>
      <c r="AE951" s="4">
        <v>805.7</v>
      </c>
      <c r="AF951" s="4">
        <v>10626.8</v>
      </c>
      <c r="AG951" s="4">
        <v>599.6</v>
      </c>
      <c r="AH951" s="4">
        <v>2341</v>
      </c>
      <c r="AI951" s="23">
        <v>2920.0598035027765</v>
      </c>
      <c r="AJ951" s="23">
        <v>839.333618111918</v>
      </c>
      <c r="AK951" s="23">
        <v>567.3045706962837</v>
      </c>
      <c r="AL951" s="23">
        <v>959.1114908158905</v>
      </c>
      <c r="AM951" s="6">
        <v>201.394597324079</v>
      </c>
      <c r="AN951" s="6">
        <v>122.786061412006</v>
      </c>
      <c r="AO951" s="6">
        <v>323.180756711313</v>
      </c>
      <c r="AP951" s="2" t="s">
        <v>14</v>
      </c>
      <c r="AQ951" s="2" t="s">
        <v>14</v>
      </c>
      <c r="AR951" s="2" t="s">
        <v>14</v>
      </c>
      <c r="AS951" s="2">
        <v>2012</v>
      </c>
      <c r="AT951" s="2">
        <v>2014</v>
      </c>
    </row>
    <row r="952" spans="1:46" ht="12.75">
      <c r="A952" s="4">
        <v>10660</v>
      </c>
      <c r="B952" s="2"/>
      <c r="C952" s="48" t="s">
        <v>815</v>
      </c>
      <c r="D952" s="2" t="s">
        <v>262</v>
      </c>
      <c r="E952" s="2" t="s">
        <v>878</v>
      </c>
      <c r="F952" s="2" t="s">
        <v>793</v>
      </c>
      <c r="G952" s="2">
        <v>20</v>
      </c>
      <c r="H952" s="2">
        <v>24</v>
      </c>
      <c r="I952" s="2">
        <v>20</v>
      </c>
      <c r="J952" s="2">
        <v>24</v>
      </c>
      <c r="K952" s="2">
        <v>20</v>
      </c>
      <c r="L952" s="2">
        <v>24</v>
      </c>
      <c r="M952" s="46">
        <v>-118.300183</v>
      </c>
      <c r="N952" s="46">
        <v>33.68065</v>
      </c>
      <c r="O952" s="2">
        <v>-50</v>
      </c>
      <c r="P952" s="2" t="s">
        <v>263</v>
      </c>
      <c r="Q952" s="2" t="s">
        <v>374</v>
      </c>
      <c r="R952" s="2">
        <v>1214</v>
      </c>
      <c r="S952" s="2" t="str">
        <f aca="true" t="shared" si="65" ref="S952:S1015">CONCATENATE(E952,"-",R952)</f>
        <v>PVL10-50-BC1-20-24 cm-1214</v>
      </c>
      <c r="T952" s="32" t="s">
        <v>386</v>
      </c>
      <c r="U952" s="2" t="s">
        <v>13</v>
      </c>
      <c r="V952" s="16">
        <v>0.2592406192630381</v>
      </c>
      <c r="W952" s="26">
        <v>0.07837165350048268</v>
      </c>
      <c r="X952" s="26">
        <v>0.31757613319435446</v>
      </c>
      <c r="Y952" s="26">
        <v>0.13229406365970126</v>
      </c>
      <c r="Z952" s="4">
        <v>17485.3</v>
      </c>
      <c r="AA952" s="4">
        <v>4532.9</v>
      </c>
      <c r="AB952" s="4">
        <v>7354.7</v>
      </c>
      <c r="AC952" s="4">
        <v>576.4</v>
      </c>
      <c r="AD952" s="4">
        <v>3549.7</v>
      </c>
      <c r="AE952" s="4">
        <v>1127.3</v>
      </c>
      <c r="AF952" s="4">
        <v>7518.1</v>
      </c>
      <c r="AG952" s="4">
        <v>994.6</v>
      </c>
      <c r="AH952" s="4">
        <v>2332.4</v>
      </c>
      <c r="AI952" s="23">
        <v>1888.0294975132908</v>
      </c>
      <c r="AJ952" s="23">
        <v>680.0806036700394</v>
      </c>
      <c r="AK952" s="23">
        <v>401.04613273880983</v>
      </c>
      <c r="AL952" s="23">
        <v>729.9519807923169</v>
      </c>
      <c r="AM952" s="6">
        <v>2866.33095814214</v>
      </c>
      <c r="AN952" s="6">
        <v>2310.20472251485</v>
      </c>
      <c r="AO952" s="6">
        <v>3633.36699657767</v>
      </c>
      <c r="AP952" s="2" t="s">
        <v>14</v>
      </c>
      <c r="AQ952" s="2" t="s">
        <v>14</v>
      </c>
      <c r="AR952" s="2" t="s">
        <v>14</v>
      </c>
      <c r="AS952" s="2">
        <v>2012</v>
      </c>
      <c r="AT952" s="2">
        <v>2014</v>
      </c>
    </row>
    <row r="953" spans="1:46" ht="12.75">
      <c r="A953" s="4">
        <v>10661</v>
      </c>
      <c r="B953" s="2"/>
      <c r="C953" s="48" t="s">
        <v>815</v>
      </c>
      <c r="D953" s="2" t="s">
        <v>262</v>
      </c>
      <c r="E953" s="2" t="s">
        <v>878</v>
      </c>
      <c r="F953" s="2" t="s">
        <v>793</v>
      </c>
      <c r="G953" s="2">
        <v>20</v>
      </c>
      <c r="H953" s="2">
        <v>24</v>
      </c>
      <c r="I953" s="2">
        <v>20</v>
      </c>
      <c r="J953" s="2">
        <v>24</v>
      </c>
      <c r="K953" s="2">
        <v>20</v>
      </c>
      <c r="L953" s="2">
        <v>24</v>
      </c>
      <c r="M953" s="46">
        <v>-118.300183</v>
      </c>
      <c r="N953" s="46">
        <v>33.68065</v>
      </c>
      <c r="O953" s="2">
        <v>-50</v>
      </c>
      <c r="P953" s="2" t="s">
        <v>263</v>
      </c>
      <c r="Q953" s="2" t="s">
        <v>374</v>
      </c>
      <c r="R953" s="2">
        <v>1215</v>
      </c>
      <c r="S953" s="2" t="str">
        <f t="shared" si="65"/>
        <v>PVL10-50-BC1-20-24 cm-1215</v>
      </c>
      <c r="T953" s="32" t="s">
        <v>386</v>
      </c>
      <c r="U953" s="2" t="s">
        <v>13</v>
      </c>
      <c r="V953" s="16">
        <v>0.294169157259523</v>
      </c>
      <c r="W953" s="26">
        <v>0.08900069396252602</v>
      </c>
      <c r="X953" s="26">
        <v>0.3789774336700973</v>
      </c>
      <c r="Y953" s="26">
        <v>0.16250241766743445</v>
      </c>
      <c r="Z953" s="4">
        <v>26265.5</v>
      </c>
      <c r="AA953" s="4">
        <v>7726.5</v>
      </c>
      <c r="AB953" s="4">
        <v>9222.4</v>
      </c>
      <c r="AC953" s="4">
        <v>820.8</v>
      </c>
      <c r="AD953" s="4">
        <v>4236.4</v>
      </c>
      <c r="AE953" s="4">
        <v>1605.5</v>
      </c>
      <c r="AF953" s="4">
        <v>11374.6</v>
      </c>
      <c r="AG953" s="4">
        <v>1848.4</v>
      </c>
      <c r="AH953" s="4">
        <v>2364.3</v>
      </c>
      <c r="AI953" s="23">
        <v>2875.438819100791</v>
      </c>
      <c r="AJ953" s="23">
        <v>849.5706974580212</v>
      </c>
      <c r="AK953" s="23">
        <v>494.17586600685183</v>
      </c>
      <c r="AL953" s="23">
        <v>1118.555174893203</v>
      </c>
      <c r="AM953" s="6">
        <v>4385.46494648513</v>
      </c>
      <c r="AN953" s="6">
        <v>3535.289035539</v>
      </c>
      <c r="AO953" s="6">
        <v>5565.61110120063</v>
      </c>
      <c r="AP953" s="2" t="s">
        <v>14</v>
      </c>
      <c r="AQ953" s="2" t="s">
        <v>14</v>
      </c>
      <c r="AR953" s="2" t="s">
        <v>14</v>
      </c>
      <c r="AS953" s="2">
        <v>2012</v>
      </c>
      <c r="AT953" s="2">
        <v>2014</v>
      </c>
    </row>
    <row r="954" spans="1:46" ht="12.75">
      <c r="A954" s="2">
        <v>14605</v>
      </c>
      <c r="B954" s="2"/>
      <c r="C954" s="48" t="s">
        <v>815</v>
      </c>
      <c r="D954" s="2" t="s">
        <v>262</v>
      </c>
      <c r="E954" s="2" t="s">
        <v>367</v>
      </c>
      <c r="F954" s="2" t="s">
        <v>793</v>
      </c>
      <c r="G954" s="2">
        <v>39</v>
      </c>
      <c r="H954" s="2">
        <v>43</v>
      </c>
      <c r="I954" s="2">
        <v>24</v>
      </c>
      <c r="J954" s="2">
        <v>28</v>
      </c>
      <c r="K954" s="2">
        <v>24</v>
      </c>
      <c r="L954" s="2">
        <v>28</v>
      </c>
      <c r="M954" s="46">
        <v>-118.300183</v>
      </c>
      <c r="N954" s="46">
        <v>33.68065</v>
      </c>
      <c r="O954" s="2">
        <v>-50</v>
      </c>
      <c r="P954" s="2" t="s">
        <v>263</v>
      </c>
      <c r="Q954" s="2" t="s">
        <v>375</v>
      </c>
      <c r="R954" s="2">
        <v>2477</v>
      </c>
      <c r="S954" s="2" t="str">
        <f t="shared" si="65"/>
        <v>PVL10-50-VC5-s1-39-43 cm-2477</v>
      </c>
      <c r="T954" s="31" t="s">
        <v>386</v>
      </c>
      <c r="U954" s="2" t="s">
        <v>13</v>
      </c>
      <c r="V954" s="14">
        <v>0.29648938024262905</v>
      </c>
      <c r="W954" s="29">
        <v>0.08704377549895247</v>
      </c>
      <c r="X954" s="29">
        <v>0.3949025926468434</v>
      </c>
      <c r="Y954" s="29">
        <v>0.16414409268929506</v>
      </c>
      <c r="Z954" s="2">
        <v>13197.1</v>
      </c>
      <c r="AA954" s="2">
        <v>3912.8</v>
      </c>
      <c r="AB954" s="2">
        <v>4534.5</v>
      </c>
      <c r="AC954" s="2">
        <v>394.7</v>
      </c>
      <c r="AD954" s="2">
        <v>2048.1</v>
      </c>
      <c r="AE954" s="2">
        <v>808.8</v>
      </c>
      <c r="AF954" s="2">
        <v>4902.4</v>
      </c>
      <c r="AG954" s="2">
        <v>804.7</v>
      </c>
      <c r="AH954" s="2">
        <v>2217.7</v>
      </c>
      <c r="AI954" s="2">
        <v>1543.0310682238357</v>
      </c>
      <c r="AJ954" s="2">
        <v>444.5326238896154</v>
      </c>
      <c r="AK954" s="2">
        <v>257.6453082021915</v>
      </c>
      <c r="AL954" s="2">
        <v>514.6863867971322</v>
      </c>
      <c r="AM954" s="6">
        <v>4486.5186904173</v>
      </c>
      <c r="AN954" s="6">
        <v>3609.47198655165</v>
      </c>
      <c r="AO954" s="6">
        <v>5683.04209615776</v>
      </c>
      <c r="AP954" s="2" t="s">
        <v>14</v>
      </c>
      <c r="AQ954" s="2" t="s">
        <v>14</v>
      </c>
      <c r="AR954" s="2" t="s">
        <v>14</v>
      </c>
      <c r="AS954" s="2">
        <v>2012</v>
      </c>
      <c r="AT954" s="2">
        <v>2016</v>
      </c>
    </row>
    <row r="955" spans="1:46" ht="12.75">
      <c r="A955" s="2">
        <v>14606</v>
      </c>
      <c r="B955" s="2"/>
      <c r="C955" s="48" t="s">
        <v>815</v>
      </c>
      <c r="D955" s="2" t="s">
        <v>262</v>
      </c>
      <c r="E955" s="2" t="s">
        <v>367</v>
      </c>
      <c r="F955" s="2" t="s">
        <v>793</v>
      </c>
      <c r="G955" s="2">
        <v>39</v>
      </c>
      <c r="H955" s="2">
        <v>43</v>
      </c>
      <c r="I955" s="2">
        <v>24</v>
      </c>
      <c r="J955" s="2">
        <v>28</v>
      </c>
      <c r="K955" s="2">
        <v>24</v>
      </c>
      <c r="L955" s="2">
        <v>28</v>
      </c>
      <c r="M955" s="46">
        <v>-118.300183</v>
      </c>
      <c r="N955" s="46">
        <v>33.68065</v>
      </c>
      <c r="O955" s="2">
        <v>-50</v>
      </c>
      <c r="P955" s="2" t="s">
        <v>263</v>
      </c>
      <c r="Q955" s="2" t="s">
        <v>375</v>
      </c>
      <c r="R955" s="2">
        <v>2478</v>
      </c>
      <c r="S955" s="2" t="str">
        <f t="shared" si="65"/>
        <v>PVL10-50-VC5-s1-39-43 cm-2478</v>
      </c>
      <c r="T955" s="31" t="s">
        <v>386</v>
      </c>
      <c r="U955" s="2" t="s">
        <v>13</v>
      </c>
      <c r="V955" s="14">
        <v>0.31897516838879</v>
      </c>
      <c r="W955" s="29">
        <v>0.10823489989109493</v>
      </c>
      <c r="X955" s="29">
        <v>0.42950052029136315</v>
      </c>
      <c r="Y955" s="29">
        <v>0.1746245185404654</v>
      </c>
      <c r="Z955" s="2">
        <v>10897.4</v>
      </c>
      <c r="AA955" s="2">
        <v>3476</v>
      </c>
      <c r="AB955" s="2">
        <v>3581.1</v>
      </c>
      <c r="AC955" s="2">
        <v>387.6</v>
      </c>
      <c r="AD955" s="2">
        <v>1537.6</v>
      </c>
      <c r="AE955" s="2">
        <v>660.4</v>
      </c>
      <c r="AF955" s="2">
        <v>4387.7</v>
      </c>
      <c r="AG955" s="2">
        <v>766.2</v>
      </c>
      <c r="AH955" s="2">
        <v>1936.9</v>
      </c>
      <c r="AI955" s="2">
        <v>1484.1654189684546</v>
      </c>
      <c r="AJ955" s="2">
        <v>409.7991636119572</v>
      </c>
      <c r="AK955" s="2">
        <v>226.96060715576434</v>
      </c>
      <c r="AL955" s="2">
        <v>532.1802880892146</v>
      </c>
      <c r="AM955" s="6">
        <v>5763.12624223856</v>
      </c>
      <c r="AN955" s="6">
        <v>4571.96189641504</v>
      </c>
      <c r="AO955" s="6">
        <v>7288.78763977265</v>
      </c>
      <c r="AP955" s="2" t="s">
        <v>14</v>
      </c>
      <c r="AQ955" s="2" t="s">
        <v>14</v>
      </c>
      <c r="AR955" s="2" t="s">
        <v>14</v>
      </c>
      <c r="AS955" s="2">
        <v>2012</v>
      </c>
      <c r="AT955" s="2">
        <v>2016</v>
      </c>
    </row>
    <row r="956" spans="1:46" ht="12.75">
      <c r="A956" s="2">
        <v>14607</v>
      </c>
      <c r="B956" s="2"/>
      <c r="C956" s="48" t="s">
        <v>815</v>
      </c>
      <c r="D956" s="2" t="s">
        <v>262</v>
      </c>
      <c r="E956" s="2" t="s">
        <v>367</v>
      </c>
      <c r="F956" s="2" t="s">
        <v>793</v>
      </c>
      <c r="G956" s="2">
        <v>39</v>
      </c>
      <c r="H956" s="2">
        <v>43</v>
      </c>
      <c r="I956" s="2">
        <v>24</v>
      </c>
      <c r="J956" s="2">
        <v>28</v>
      </c>
      <c r="K956" s="2">
        <v>24</v>
      </c>
      <c r="L956" s="2">
        <v>28</v>
      </c>
      <c r="M956" s="46">
        <v>-118.300183</v>
      </c>
      <c r="N956" s="46">
        <v>33.68065</v>
      </c>
      <c r="O956" s="2">
        <v>-50</v>
      </c>
      <c r="P956" s="2" t="s">
        <v>263</v>
      </c>
      <c r="Q956" s="2" t="s">
        <v>375</v>
      </c>
      <c r="R956" s="2">
        <v>2479</v>
      </c>
      <c r="S956" s="2" t="str">
        <f t="shared" si="65"/>
        <v>PVL10-50-VC5-s1-39-43 cm-2479</v>
      </c>
      <c r="T956" s="31" t="s">
        <v>386</v>
      </c>
      <c r="U956" s="2" t="s">
        <v>13</v>
      </c>
      <c r="V956" s="14">
        <v>0.23998426725151448</v>
      </c>
      <c r="W956" s="29">
        <v>0.07498377293916328</v>
      </c>
      <c r="X956" s="29">
        <v>0.3546149323927102</v>
      </c>
      <c r="Y956" s="29">
        <v>0.11137993280850424</v>
      </c>
      <c r="Z956" s="2">
        <v>23390.7</v>
      </c>
      <c r="AA956" s="2">
        <v>5613.4</v>
      </c>
      <c r="AB956" s="2">
        <v>6778.8</v>
      </c>
      <c r="AC956" s="2">
        <v>508.3</v>
      </c>
      <c r="AD956" s="2">
        <v>3402</v>
      </c>
      <c r="AE956" s="2">
        <v>1206.4</v>
      </c>
      <c r="AF956" s="2">
        <v>7977.2</v>
      </c>
      <c r="AG956" s="2">
        <v>888.5</v>
      </c>
      <c r="AH956" s="2">
        <v>2148.5</v>
      </c>
      <c r="AI956" s="2">
        <v>2699.939492669304</v>
      </c>
      <c r="AJ956" s="2">
        <v>678.3430300209449</v>
      </c>
      <c r="AK956" s="2">
        <v>428.9876658133581</v>
      </c>
      <c r="AL956" s="2">
        <v>825.2920642308588</v>
      </c>
      <c r="AM956" s="6">
        <v>2217.60993146797</v>
      </c>
      <c r="AN956" s="6">
        <v>1771.53190222071</v>
      </c>
      <c r="AO956" s="6">
        <v>2865.64264309329</v>
      </c>
      <c r="AP956" s="2" t="s">
        <v>14</v>
      </c>
      <c r="AQ956" s="2" t="s">
        <v>14</v>
      </c>
      <c r="AR956" s="2" t="s">
        <v>14</v>
      </c>
      <c r="AS956" s="2">
        <v>2012</v>
      </c>
      <c r="AT956" s="2">
        <v>2016</v>
      </c>
    </row>
    <row r="957" spans="1:46" ht="12.75">
      <c r="A957" s="2">
        <v>14608</v>
      </c>
      <c r="B957" s="2"/>
      <c r="C957" s="48" t="s">
        <v>815</v>
      </c>
      <c r="D957" s="2" t="s">
        <v>262</v>
      </c>
      <c r="E957" s="2" t="s">
        <v>367</v>
      </c>
      <c r="F957" s="2" t="s">
        <v>793</v>
      </c>
      <c r="G957" s="2">
        <v>39</v>
      </c>
      <c r="H957" s="2">
        <v>43</v>
      </c>
      <c r="I957" s="2">
        <v>24</v>
      </c>
      <c r="J957" s="2">
        <v>28</v>
      </c>
      <c r="K957" s="2">
        <v>24</v>
      </c>
      <c r="L957" s="2">
        <v>28</v>
      </c>
      <c r="M957" s="46">
        <v>-118.300183</v>
      </c>
      <c r="N957" s="46">
        <v>33.68065</v>
      </c>
      <c r="O957" s="2">
        <v>-50</v>
      </c>
      <c r="P957" s="2" t="s">
        <v>263</v>
      </c>
      <c r="Q957" s="2" t="s">
        <v>375</v>
      </c>
      <c r="R957" s="2">
        <v>2480</v>
      </c>
      <c r="S957" s="2" t="str">
        <f t="shared" si="65"/>
        <v>PVL10-50-VC5-s1-39-43 cm-2480</v>
      </c>
      <c r="T957" s="31" t="s">
        <v>386</v>
      </c>
      <c r="U957" s="2" t="s">
        <v>13</v>
      </c>
      <c r="V957" s="14">
        <v>0.22305981572942843</v>
      </c>
      <c r="W957" s="29">
        <v>0.08452695802456205</v>
      </c>
      <c r="X957" s="29">
        <v>0.27673764946881996</v>
      </c>
      <c r="Y957" s="29">
        <v>0.12152654395565346</v>
      </c>
      <c r="Z957" s="2">
        <v>10386.9</v>
      </c>
      <c r="AA957" s="2">
        <v>2316.9</v>
      </c>
      <c r="AB957" s="2">
        <v>3818.9</v>
      </c>
      <c r="AC957" s="2">
        <v>322.8</v>
      </c>
      <c r="AD957" s="2">
        <v>2099.1</v>
      </c>
      <c r="AE957" s="2">
        <v>580.9</v>
      </c>
      <c r="AF957" s="2">
        <v>4221.3</v>
      </c>
      <c r="AG957" s="2">
        <v>513</v>
      </c>
      <c r="AH957" s="2">
        <v>2071.8</v>
      </c>
      <c r="AI957" s="2">
        <v>1226.3538951636256</v>
      </c>
      <c r="AJ957" s="2">
        <v>399.8165846124143</v>
      </c>
      <c r="AK957" s="2">
        <v>258.7122309103195</v>
      </c>
      <c r="AL957" s="2">
        <v>457.0228786562409</v>
      </c>
      <c r="AM957" s="6">
        <v>1730.97131015827</v>
      </c>
      <c r="AN957" s="6">
        <v>1359.81741798535</v>
      </c>
      <c r="AO957" s="6">
        <v>2267.44487251601</v>
      </c>
      <c r="AP957" s="2" t="s">
        <v>14</v>
      </c>
      <c r="AQ957" s="2" t="s">
        <v>14</v>
      </c>
      <c r="AR957" s="2" t="s">
        <v>14</v>
      </c>
      <c r="AS957" s="2">
        <v>2012</v>
      </c>
      <c r="AT957" s="2">
        <v>2016</v>
      </c>
    </row>
    <row r="958" spans="1:46" ht="12.75">
      <c r="A958" s="2">
        <v>14609</v>
      </c>
      <c r="B958" s="2"/>
      <c r="C958" s="48" t="s">
        <v>815</v>
      </c>
      <c r="D958" s="2" t="s">
        <v>262</v>
      </c>
      <c r="E958" s="2" t="s">
        <v>367</v>
      </c>
      <c r="F958" s="2" t="s">
        <v>793</v>
      </c>
      <c r="G958" s="2">
        <v>39</v>
      </c>
      <c r="H958" s="2">
        <v>43</v>
      </c>
      <c r="I958" s="2">
        <v>24</v>
      </c>
      <c r="J958" s="2">
        <v>28</v>
      </c>
      <c r="K958" s="2">
        <v>24</v>
      </c>
      <c r="L958" s="2">
        <v>28</v>
      </c>
      <c r="M958" s="46">
        <v>-118.300183</v>
      </c>
      <c r="N958" s="46">
        <v>33.68065</v>
      </c>
      <c r="O958" s="2">
        <v>-50</v>
      </c>
      <c r="P958" s="2" t="s">
        <v>263</v>
      </c>
      <c r="Q958" s="2" t="s">
        <v>375</v>
      </c>
      <c r="R958" s="2">
        <v>2481</v>
      </c>
      <c r="S958" s="2" t="str">
        <f t="shared" si="65"/>
        <v>PVL10-50-VC5-s1-39-43 cm-2481</v>
      </c>
      <c r="T958" s="31" t="s">
        <v>386</v>
      </c>
      <c r="U958" s="2" t="s">
        <v>13</v>
      </c>
      <c r="V958" s="14">
        <v>0.23237423722174277</v>
      </c>
      <c r="W958" s="29">
        <v>0.07540097629009763</v>
      </c>
      <c r="X958" s="29">
        <v>0.3758527796242521</v>
      </c>
      <c r="Y958" s="29">
        <v>0.11593391630609094</v>
      </c>
      <c r="Z958" s="2">
        <v>16338.3</v>
      </c>
      <c r="AA958" s="2">
        <v>3796.6</v>
      </c>
      <c r="AB958" s="2">
        <v>5736</v>
      </c>
      <c r="AC958" s="2">
        <v>432.5</v>
      </c>
      <c r="AD958" s="2">
        <v>2858.3</v>
      </c>
      <c r="AE958" s="2">
        <v>1074.3</v>
      </c>
      <c r="AF958" s="2">
        <v>6609.8</v>
      </c>
      <c r="AG958" s="2">
        <v>766.3</v>
      </c>
      <c r="AH958" s="2">
        <v>2076</v>
      </c>
      <c r="AI958" s="2">
        <v>1939.7784200385356</v>
      </c>
      <c r="AJ958" s="2">
        <v>594.2678227360308</v>
      </c>
      <c r="AK958" s="2">
        <v>378.86319845857423</v>
      </c>
      <c r="AL958" s="2">
        <v>710.606936416185</v>
      </c>
      <c r="AM958" s="6">
        <v>1978.5593254873</v>
      </c>
      <c r="AN958" s="6">
        <v>1562.32343304911</v>
      </c>
      <c r="AO958" s="6">
        <v>2569.36620044693</v>
      </c>
      <c r="AP958" s="2" t="s">
        <v>14</v>
      </c>
      <c r="AQ958" s="2" t="s">
        <v>14</v>
      </c>
      <c r="AR958" s="2" t="s">
        <v>14</v>
      </c>
      <c r="AS958" s="2">
        <v>2012</v>
      </c>
      <c r="AT958" s="2">
        <v>2016</v>
      </c>
    </row>
    <row r="959" spans="1:46" ht="12.75">
      <c r="A959" s="2">
        <v>14610</v>
      </c>
      <c r="B959" s="2"/>
      <c r="C959" s="48" t="s">
        <v>815</v>
      </c>
      <c r="D959" s="2" t="s">
        <v>262</v>
      </c>
      <c r="E959" s="2" t="s">
        <v>367</v>
      </c>
      <c r="F959" s="2" t="s">
        <v>793</v>
      </c>
      <c r="G959" s="2">
        <v>39</v>
      </c>
      <c r="H959" s="2">
        <v>43</v>
      </c>
      <c r="I959" s="2">
        <v>24</v>
      </c>
      <c r="J959" s="2">
        <v>28</v>
      </c>
      <c r="K959" s="2">
        <v>24</v>
      </c>
      <c r="L959" s="2">
        <v>28</v>
      </c>
      <c r="M959" s="46">
        <v>-118.300183</v>
      </c>
      <c r="N959" s="46">
        <v>33.68065</v>
      </c>
      <c r="O959" s="2">
        <v>-50</v>
      </c>
      <c r="P959" s="2" t="s">
        <v>263</v>
      </c>
      <c r="Q959" s="2" t="s">
        <v>375</v>
      </c>
      <c r="R959" s="2">
        <v>2482</v>
      </c>
      <c r="S959" s="2" t="str">
        <f t="shared" si="65"/>
        <v>PVL10-50-VC5-s1-39-43 cm-2482</v>
      </c>
      <c r="T959" s="31" t="s">
        <v>386</v>
      </c>
      <c r="U959" s="2" t="s">
        <v>13</v>
      </c>
      <c r="V959" s="14">
        <v>0.3396289436127896</v>
      </c>
      <c r="W959" s="29">
        <v>0.10894189602446483</v>
      </c>
      <c r="X959" s="29">
        <v>0.38050823792236804</v>
      </c>
      <c r="Y959" s="29">
        <v>0.1939381711390589</v>
      </c>
      <c r="Z959" s="2">
        <v>9879.9</v>
      </c>
      <c r="AA959" s="2">
        <v>3355.5</v>
      </c>
      <c r="AB959" s="2">
        <v>4087.5</v>
      </c>
      <c r="AC959" s="2">
        <v>445.3</v>
      </c>
      <c r="AD959" s="2">
        <v>1790.5</v>
      </c>
      <c r="AE959" s="2">
        <v>681.3</v>
      </c>
      <c r="AF959" s="2">
        <v>4460.7</v>
      </c>
      <c r="AG959" s="2">
        <v>865.1</v>
      </c>
      <c r="AH959" s="2">
        <v>1867.5</v>
      </c>
      <c r="AI959" s="2">
        <v>1417.44578313253</v>
      </c>
      <c r="AJ959" s="2">
        <v>485.4404283801874</v>
      </c>
      <c r="AK959" s="2">
        <v>264.7175368139224</v>
      </c>
      <c r="AL959" s="2">
        <v>570.3668005354752</v>
      </c>
      <c r="AM959" s="6">
        <v>7125.14854630955</v>
      </c>
      <c r="AN959" s="6">
        <v>5530.36319966151</v>
      </c>
      <c r="AO959" s="6">
        <v>9149.82028926945</v>
      </c>
      <c r="AP959" s="2" t="s">
        <v>14</v>
      </c>
      <c r="AQ959" s="2" t="s">
        <v>14</v>
      </c>
      <c r="AR959" s="2" t="s">
        <v>14</v>
      </c>
      <c r="AS959" s="2">
        <v>2012</v>
      </c>
      <c r="AT959" s="2">
        <v>2016</v>
      </c>
    </row>
    <row r="960" spans="1:46" ht="12.75">
      <c r="A960" s="2">
        <v>14611</v>
      </c>
      <c r="B960" s="2"/>
      <c r="C960" s="48" t="s">
        <v>815</v>
      </c>
      <c r="D960" s="2" t="s">
        <v>262</v>
      </c>
      <c r="E960" s="2" t="s">
        <v>367</v>
      </c>
      <c r="F960" s="2" t="s">
        <v>793</v>
      </c>
      <c r="G960" s="2">
        <v>39</v>
      </c>
      <c r="H960" s="2">
        <v>43</v>
      </c>
      <c r="I960" s="2">
        <v>24</v>
      </c>
      <c r="J960" s="2">
        <v>28</v>
      </c>
      <c r="K960" s="2">
        <v>24</v>
      </c>
      <c r="L960" s="2">
        <v>28</v>
      </c>
      <c r="M960" s="46">
        <v>-118.300183</v>
      </c>
      <c r="N960" s="46">
        <v>33.68065</v>
      </c>
      <c r="O960" s="2">
        <v>-50</v>
      </c>
      <c r="P960" s="2" t="s">
        <v>263</v>
      </c>
      <c r="Q960" s="2" t="s">
        <v>375</v>
      </c>
      <c r="R960" s="2">
        <v>2483</v>
      </c>
      <c r="S960" s="2" t="str">
        <f t="shared" si="65"/>
        <v>PVL10-50-VC5-s1-39-43 cm-2483</v>
      </c>
      <c r="T960" s="31" t="s">
        <v>386</v>
      </c>
      <c r="U960" s="2" t="s">
        <v>13</v>
      </c>
      <c r="V960" s="14">
        <v>0.24451095948985854</v>
      </c>
      <c r="W960" s="29">
        <v>0.07644364112312631</v>
      </c>
      <c r="X960" s="29">
        <v>0.23913656884875847</v>
      </c>
      <c r="Y960" s="29">
        <v>0.10372192513368983</v>
      </c>
      <c r="Z960" s="2">
        <v>5378.9</v>
      </c>
      <c r="AA960" s="2">
        <v>1315.2</v>
      </c>
      <c r="AB960" s="2">
        <v>3208.9</v>
      </c>
      <c r="AC960" s="2">
        <v>245.3</v>
      </c>
      <c r="AD960" s="2">
        <v>2835.2</v>
      </c>
      <c r="AE960" s="2">
        <v>678</v>
      </c>
      <c r="AF960" s="2">
        <v>4675</v>
      </c>
      <c r="AG960" s="2">
        <v>484.9</v>
      </c>
      <c r="AH960" s="2">
        <v>2136.4</v>
      </c>
      <c r="AI960" s="2">
        <v>626.6710353866316</v>
      </c>
      <c r="AJ960" s="2">
        <v>323.3664107844973</v>
      </c>
      <c r="AK960" s="2">
        <v>328.88972102602503</v>
      </c>
      <c r="AL960" s="2">
        <v>483.04624602134425</v>
      </c>
      <c r="AM960" s="6">
        <v>2377.50161509796</v>
      </c>
      <c r="AN960" s="6">
        <v>1910.2607706724</v>
      </c>
      <c r="AO960" s="6">
        <v>3044.82787585848</v>
      </c>
      <c r="AP960" s="2" t="s">
        <v>14</v>
      </c>
      <c r="AQ960" s="2" t="s">
        <v>14</v>
      </c>
      <c r="AR960" s="2" t="s">
        <v>14</v>
      </c>
      <c r="AS960" s="2">
        <v>2012</v>
      </c>
      <c r="AT960" s="2">
        <v>2016</v>
      </c>
    </row>
    <row r="961" spans="1:46" ht="12.75">
      <c r="A961" s="2">
        <v>14612</v>
      </c>
      <c r="B961" s="2"/>
      <c r="C961" s="48" t="s">
        <v>815</v>
      </c>
      <c r="D961" s="2" t="s">
        <v>262</v>
      </c>
      <c r="E961" s="2" t="s">
        <v>367</v>
      </c>
      <c r="F961" s="2" t="s">
        <v>793</v>
      </c>
      <c r="G961" s="2">
        <v>39</v>
      </c>
      <c r="H961" s="2">
        <v>43</v>
      </c>
      <c r="I961" s="2">
        <v>24</v>
      </c>
      <c r="J961" s="2">
        <v>28</v>
      </c>
      <c r="K961" s="2">
        <v>24</v>
      </c>
      <c r="L961" s="2">
        <v>28</v>
      </c>
      <c r="M961" s="46">
        <v>-118.300183</v>
      </c>
      <c r="N961" s="46">
        <v>33.68065</v>
      </c>
      <c r="O961" s="2">
        <v>-50</v>
      </c>
      <c r="P961" s="2" t="s">
        <v>263</v>
      </c>
      <c r="Q961" s="2" t="s">
        <v>375</v>
      </c>
      <c r="R961" s="2">
        <v>2484</v>
      </c>
      <c r="S961" s="2" t="str">
        <f t="shared" si="65"/>
        <v>PVL10-50-VC5-s1-39-43 cm-2484</v>
      </c>
      <c r="T961" s="31" t="s">
        <v>386</v>
      </c>
      <c r="U961" s="2" t="s">
        <v>13</v>
      </c>
      <c r="V961" s="14">
        <v>0.10553891307775337</v>
      </c>
      <c r="W961" s="29">
        <v>0.04149321061475349</v>
      </c>
      <c r="X961" s="29">
        <v>0.11794621855862346</v>
      </c>
      <c r="Y961" s="29">
        <v>0.047457836535491446</v>
      </c>
      <c r="Z961" s="2">
        <v>24735.9</v>
      </c>
      <c r="AA961" s="2">
        <v>2610.6</v>
      </c>
      <c r="AB961" s="2">
        <v>6605.9</v>
      </c>
      <c r="AC961" s="2">
        <v>274.1</v>
      </c>
      <c r="AD961" s="2">
        <v>4719.1</v>
      </c>
      <c r="AE961" s="2">
        <v>556.6</v>
      </c>
      <c r="AF961" s="2">
        <v>8093.5</v>
      </c>
      <c r="AG961" s="2">
        <v>384.1</v>
      </c>
      <c r="AH961" s="2">
        <v>1703.9</v>
      </c>
      <c r="AI961" s="2">
        <v>3209.871471330477</v>
      </c>
      <c r="AJ961" s="2">
        <v>807.5591290568696</v>
      </c>
      <c r="AK961" s="2">
        <v>619.2499559833325</v>
      </c>
      <c r="AL961" s="2">
        <v>995.0818710018193</v>
      </c>
      <c r="AM961" s="6">
        <v>132.93408255125</v>
      </c>
      <c r="AN961" s="6">
        <v>77.9685540865268</v>
      </c>
      <c r="AO961" s="6">
        <v>222.438531670012</v>
      </c>
      <c r="AP961" s="2" t="s">
        <v>14</v>
      </c>
      <c r="AQ961" s="2" t="s">
        <v>14</v>
      </c>
      <c r="AR961" s="2" t="s">
        <v>14</v>
      </c>
      <c r="AS961" s="2">
        <v>2012</v>
      </c>
      <c r="AT961" s="2">
        <v>2016</v>
      </c>
    </row>
    <row r="962" spans="1:46" ht="12.75">
      <c r="A962" s="2">
        <v>14613</v>
      </c>
      <c r="B962" s="2"/>
      <c r="C962" s="48" t="s">
        <v>815</v>
      </c>
      <c r="D962" s="2" t="s">
        <v>262</v>
      </c>
      <c r="E962" s="2" t="s">
        <v>367</v>
      </c>
      <c r="F962" s="2" t="s">
        <v>793</v>
      </c>
      <c r="G962" s="2">
        <v>39</v>
      </c>
      <c r="H962" s="2">
        <v>43</v>
      </c>
      <c r="I962" s="2">
        <v>24</v>
      </c>
      <c r="J962" s="2">
        <v>28</v>
      </c>
      <c r="K962" s="2">
        <v>24</v>
      </c>
      <c r="L962" s="2">
        <v>28</v>
      </c>
      <c r="M962" s="46">
        <v>-118.300183</v>
      </c>
      <c r="N962" s="46">
        <v>33.68065</v>
      </c>
      <c r="O962" s="2">
        <v>-50</v>
      </c>
      <c r="P962" s="2" t="s">
        <v>263</v>
      </c>
      <c r="Q962" s="2" t="s">
        <v>375</v>
      </c>
      <c r="R962" s="2">
        <v>2485</v>
      </c>
      <c r="S962" s="2" t="str">
        <f t="shared" si="65"/>
        <v>PVL10-50-VC5-s1-39-43 cm-2485</v>
      </c>
      <c r="T962" s="31" t="s">
        <v>386</v>
      </c>
      <c r="U962" s="2" t="s">
        <v>13</v>
      </c>
      <c r="V962" s="14">
        <v>0.2960281634159498</v>
      </c>
      <c r="W962" s="29">
        <v>0.10191006382876615</v>
      </c>
      <c r="X962" s="29">
        <v>0.40350395430579966</v>
      </c>
      <c r="Y962" s="29">
        <v>0.17663134178905207</v>
      </c>
      <c r="Z962" s="2">
        <v>10566.9</v>
      </c>
      <c r="AA962" s="2">
        <v>3128.1</v>
      </c>
      <c r="AB962" s="2">
        <v>4167.4</v>
      </c>
      <c r="AC962" s="2">
        <v>424.7</v>
      </c>
      <c r="AD962" s="2">
        <v>1820.8</v>
      </c>
      <c r="AE962" s="2">
        <v>734.7</v>
      </c>
      <c r="AF962" s="2">
        <v>4793.6</v>
      </c>
      <c r="AG962" s="2">
        <v>846.7</v>
      </c>
      <c r="AH962" s="2">
        <v>2140.3</v>
      </c>
      <c r="AI962" s="2">
        <v>1279.7271410549922</v>
      </c>
      <c r="AJ962" s="2">
        <v>429.1080689622949</v>
      </c>
      <c r="AK962" s="2">
        <v>238.79829930383588</v>
      </c>
      <c r="AL962" s="2">
        <v>527.0569546325281</v>
      </c>
      <c r="AM962" s="6">
        <v>4486.5186904173</v>
      </c>
      <c r="AN962" s="6">
        <v>3609.47198655165</v>
      </c>
      <c r="AO962" s="6">
        <v>5683.04209615776</v>
      </c>
      <c r="AP962" s="2" t="s">
        <v>14</v>
      </c>
      <c r="AQ962" s="2" t="s">
        <v>14</v>
      </c>
      <c r="AR962" s="2" t="s">
        <v>14</v>
      </c>
      <c r="AS962" s="2">
        <v>2012</v>
      </c>
      <c r="AT962" s="2">
        <v>2016</v>
      </c>
    </row>
    <row r="963" spans="1:46" ht="12.75">
      <c r="A963" s="2">
        <v>14614</v>
      </c>
      <c r="B963" s="2"/>
      <c r="C963" s="48" t="s">
        <v>815</v>
      </c>
      <c r="D963" s="2" t="s">
        <v>262</v>
      </c>
      <c r="E963" s="2" t="s">
        <v>367</v>
      </c>
      <c r="F963" s="2" t="s">
        <v>793</v>
      </c>
      <c r="G963" s="2">
        <v>39</v>
      </c>
      <c r="H963" s="2">
        <v>43</v>
      </c>
      <c r="I963" s="2">
        <v>24</v>
      </c>
      <c r="J963" s="2">
        <v>28</v>
      </c>
      <c r="K963" s="2">
        <v>24</v>
      </c>
      <c r="L963" s="2">
        <v>28</v>
      </c>
      <c r="M963" s="46">
        <v>-118.300183</v>
      </c>
      <c r="N963" s="46">
        <v>33.68065</v>
      </c>
      <c r="O963" s="2">
        <v>-50</v>
      </c>
      <c r="P963" s="2" t="s">
        <v>263</v>
      </c>
      <c r="Q963" s="2" t="s">
        <v>375</v>
      </c>
      <c r="R963" s="2">
        <v>2486</v>
      </c>
      <c r="S963" s="2" t="str">
        <f t="shared" si="65"/>
        <v>PVL10-50-VC5-s1-39-43 cm-2486</v>
      </c>
      <c r="T963" s="31" t="s">
        <v>386</v>
      </c>
      <c r="U963" s="2" t="s">
        <v>13</v>
      </c>
      <c r="V963" s="14">
        <v>0.35395662368112546</v>
      </c>
      <c r="W963" s="29">
        <v>0.1257995735607676</v>
      </c>
      <c r="X963" s="29">
        <v>0.42407122068139014</v>
      </c>
      <c r="Y963" s="29">
        <v>0.23720835038886615</v>
      </c>
      <c r="Z963" s="2">
        <v>6824</v>
      </c>
      <c r="AA963" s="2">
        <v>2415.4</v>
      </c>
      <c r="AB963" s="2">
        <v>2767.1</v>
      </c>
      <c r="AC963" s="2">
        <v>348.1</v>
      </c>
      <c r="AD963" s="2">
        <v>1168.2</v>
      </c>
      <c r="AE963" s="2">
        <v>495.4</v>
      </c>
      <c r="AF963" s="2">
        <v>2931.6</v>
      </c>
      <c r="AG963" s="2">
        <v>695.4</v>
      </c>
      <c r="AH963" s="2">
        <v>2148.3</v>
      </c>
      <c r="AI963" s="2">
        <v>860.1591956430665</v>
      </c>
      <c r="AJ963" s="2">
        <v>290.0153609831029</v>
      </c>
      <c r="AK963" s="2">
        <v>154.8759484243355</v>
      </c>
      <c r="AL963" s="2">
        <v>337.6623376623376</v>
      </c>
      <c r="AM963" s="6">
        <v>8159.05164112766</v>
      </c>
      <c r="AN963" s="6">
        <v>6301.27741173942</v>
      </c>
      <c r="AO963" s="6">
        <v>10518.8011803057</v>
      </c>
      <c r="AP963" s="2" t="s">
        <v>14</v>
      </c>
      <c r="AQ963" s="2" t="s">
        <v>14</v>
      </c>
      <c r="AR963" s="2" t="s">
        <v>14</v>
      </c>
      <c r="AS963" s="2">
        <v>2012</v>
      </c>
      <c r="AT963" s="2">
        <v>2016</v>
      </c>
    </row>
    <row r="964" spans="1:46" ht="12.75">
      <c r="A964" s="2">
        <v>14615</v>
      </c>
      <c r="B964" s="2"/>
      <c r="C964" s="48" t="s">
        <v>815</v>
      </c>
      <c r="D964" s="2" t="s">
        <v>262</v>
      </c>
      <c r="E964" s="2" t="s">
        <v>367</v>
      </c>
      <c r="F964" s="2" t="s">
        <v>793</v>
      </c>
      <c r="G964" s="2">
        <v>39</v>
      </c>
      <c r="H964" s="2">
        <v>43</v>
      </c>
      <c r="I964" s="2">
        <v>24</v>
      </c>
      <c r="J964" s="2">
        <v>28</v>
      </c>
      <c r="K964" s="2">
        <v>24</v>
      </c>
      <c r="L964" s="2">
        <v>28</v>
      </c>
      <c r="M964" s="46">
        <v>-118.300183</v>
      </c>
      <c r="N964" s="46">
        <v>33.68065</v>
      </c>
      <c r="O964" s="2">
        <v>-50</v>
      </c>
      <c r="P964" s="2" t="s">
        <v>263</v>
      </c>
      <c r="Q964" s="2" t="s">
        <v>375</v>
      </c>
      <c r="R964" s="2">
        <v>2487</v>
      </c>
      <c r="S964" s="2" t="str">
        <f t="shared" si="65"/>
        <v>PVL10-50-VC5-s1-39-43 cm-2487</v>
      </c>
      <c r="T964" s="31" t="s">
        <v>386</v>
      </c>
      <c r="U964" s="2" t="s">
        <v>13</v>
      </c>
      <c r="V964" s="14">
        <v>0.21103594240145132</v>
      </c>
      <c r="W964" s="29">
        <v>0.07756121493242943</v>
      </c>
      <c r="X964" s="29">
        <v>0.27981312049834534</v>
      </c>
      <c r="Y964" s="29">
        <v>0.11653612182418195</v>
      </c>
      <c r="Z964" s="2">
        <v>13229.5</v>
      </c>
      <c r="AA964" s="2">
        <v>2791.9</v>
      </c>
      <c r="AB964" s="2">
        <v>4484.2</v>
      </c>
      <c r="AC964" s="2">
        <v>347.8</v>
      </c>
      <c r="AD964" s="2">
        <v>2568.5</v>
      </c>
      <c r="AE964" s="2">
        <v>718.7</v>
      </c>
      <c r="AF964" s="2">
        <v>5030.2</v>
      </c>
      <c r="AG964" s="2">
        <v>586.2</v>
      </c>
      <c r="AH964" s="2">
        <v>1995.6</v>
      </c>
      <c r="AI964" s="2">
        <v>1605.6724794548006</v>
      </c>
      <c r="AJ964" s="2">
        <v>484.2653838444578</v>
      </c>
      <c r="AK964" s="2">
        <v>329.444778512728</v>
      </c>
      <c r="AL964" s="2">
        <v>562.8783323311285</v>
      </c>
      <c r="AM964" s="6">
        <v>1433.75061264235</v>
      </c>
      <c r="AN964" s="6">
        <v>1107.36541541788</v>
      </c>
      <c r="AO964" s="6">
        <v>1897.64704260781</v>
      </c>
      <c r="AP964" s="2" t="s">
        <v>14</v>
      </c>
      <c r="AQ964" s="2" t="s">
        <v>14</v>
      </c>
      <c r="AR964" s="2" t="s">
        <v>14</v>
      </c>
      <c r="AS964" s="2">
        <v>2012</v>
      </c>
      <c r="AT964" s="2">
        <v>2016</v>
      </c>
    </row>
    <row r="965" spans="1:46" ht="12.75">
      <c r="A965" s="2">
        <v>14616</v>
      </c>
      <c r="B965" s="2"/>
      <c r="C965" s="48" t="s">
        <v>815</v>
      </c>
      <c r="D965" s="2" t="s">
        <v>262</v>
      </c>
      <c r="E965" s="2" t="s">
        <v>367</v>
      </c>
      <c r="F965" s="2" t="s">
        <v>793</v>
      </c>
      <c r="G965" s="2">
        <v>39</v>
      </c>
      <c r="H965" s="2">
        <v>43</v>
      </c>
      <c r="I965" s="2">
        <v>24</v>
      </c>
      <c r="J965" s="2">
        <v>28</v>
      </c>
      <c r="K965" s="2">
        <v>24</v>
      </c>
      <c r="L965" s="2">
        <v>28</v>
      </c>
      <c r="M965" s="46">
        <v>-118.300183</v>
      </c>
      <c r="N965" s="46">
        <v>33.68065</v>
      </c>
      <c r="O965" s="2">
        <v>-50</v>
      </c>
      <c r="P965" s="2" t="s">
        <v>263</v>
      </c>
      <c r="Q965" s="2" t="s">
        <v>375</v>
      </c>
      <c r="R965" s="2">
        <v>2488</v>
      </c>
      <c r="S965" s="2" t="str">
        <f t="shared" si="65"/>
        <v>PVL10-50-VC5-s1-39-43 cm-2488</v>
      </c>
      <c r="T965" s="31" t="s">
        <v>386</v>
      </c>
      <c r="U965" s="2" t="s">
        <v>13</v>
      </c>
      <c r="V965" s="14">
        <v>0.4003044645943574</v>
      </c>
      <c r="W965" s="29">
        <v>0.12630297025615622</v>
      </c>
      <c r="X965" s="29">
        <v>0.5316354499771585</v>
      </c>
      <c r="Y965" s="29">
        <v>0.27301845378424516</v>
      </c>
      <c r="Z965" s="2">
        <v>15042.8</v>
      </c>
      <c r="AA965" s="2">
        <v>6021.7</v>
      </c>
      <c r="AB965" s="2">
        <v>4844.7</v>
      </c>
      <c r="AC965" s="2">
        <v>611.9</v>
      </c>
      <c r="AD965" s="2">
        <v>1751.2</v>
      </c>
      <c r="AE965" s="2">
        <v>931</v>
      </c>
      <c r="AF965" s="2">
        <v>6150.5</v>
      </c>
      <c r="AG965" s="2">
        <v>1679.2</v>
      </c>
      <c r="AH965" s="2">
        <v>1945.8</v>
      </c>
      <c r="AI965" s="2">
        <v>2165.1248843663275</v>
      </c>
      <c r="AJ965" s="2">
        <v>560.8592866687223</v>
      </c>
      <c r="AK965" s="2">
        <v>275.6912323979854</v>
      </c>
      <c r="AL965" s="2">
        <v>804.7795251310514</v>
      </c>
      <c r="AM965" s="6">
        <v>12346.199116886</v>
      </c>
      <c r="AN965" s="6">
        <v>9078.9674334822</v>
      </c>
      <c r="AO965" s="6">
        <v>16684.7104615021</v>
      </c>
      <c r="AP965" s="2" t="s">
        <v>14</v>
      </c>
      <c r="AQ965" s="2" t="s">
        <v>14</v>
      </c>
      <c r="AR965" s="2" t="s">
        <v>14</v>
      </c>
      <c r="AS965" s="2">
        <v>2012</v>
      </c>
      <c r="AT965" s="2">
        <v>2016</v>
      </c>
    </row>
    <row r="966" spans="1:46" ht="12.75">
      <c r="A966" s="2">
        <v>14625</v>
      </c>
      <c r="B966" s="2"/>
      <c r="C966" s="48" t="s">
        <v>815</v>
      </c>
      <c r="D966" s="2" t="s">
        <v>262</v>
      </c>
      <c r="E966" s="2" t="s">
        <v>368</v>
      </c>
      <c r="F966" s="2" t="s">
        <v>793</v>
      </c>
      <c r="G966" s="2">
        <v>43</v>
      </c>
      <c r="H966" s="2">
        <v>47</v>
      </c>
      <c r="I966" s="2">
        <v>28</v>
      </c>
      <c r="J966" s="2">
        <v>32</v>
      </c>
      <c r="K966" s="2">
        <v>28</v>
      </c>
      <c r="L966" s="2">
        <v>32</v>
      </c>
      <c r="M966" s="46">
        <v>-118.300183</v>
      </c>
      <c r="N966" s="46">
        <v>33.68065</v>
      </c>
      <c r="O966" s="2">
        <v>-50</v>
      </c>
      <c r="P966" s="2" t="s">
        <v>263</v>
      </c>
      <c r="Q966" s="2" t="s">
        <v>375</v>
      </c>
      <c r="R966" s="2">
        <v>2497</v>
      </c>
      <c r="S966" s="2" t="str">
        <f t="shared" si="65"/>
        <v>PVL10-50-VC5-s1-43-47 cm-2497</v>
      </c>
      <c r="T966" s="31" t="s">
        <v>386</v>
      </c>
      <c r="U966" s="2" t="s">
        <v>13</v>
      </c>
      <c r="V966" s="14">
        <v>0.3068881836848983</v>
      </c>
      <c r="W966" s="29">
        <v>0.1150488661163298</v>
      </c>
      <c r="X966" s="29">
        <v>0.4269848251594458</v>
      </c>
      <c r="Y966" s="29">
        <v>0.18308364809234814</v>
      </c>
      <c r="Z966" s="2">
        <v>5357</v>
      </c>
      <c r="AA966" s="2">
        <v>1644</v>
      </c>
      <c r="AB966" s="2">
        <v>2107.8</v>
      </c>
      <c r="AC966" s="2">
        <v>242.5</v>
      </c>
      <c r="AD966" s="2">
        <v>909.4</v>
      </c>
      <c r="AE966" s="2">
        <v>388.3</v>
      </c>
      <c r="AF966" s="2">
        <v>2356.3</v>
      </c>
      <c r="AG966" s="2">
        <v>431.4</v>
      </c>
      <c r="AH966" s="2">
        <v>1272</v>
      </c>
      <c r="AI966" s="2">
        <v>1100.7861635220127</v>
      </c>
      <c r="AJ966" s="2">
        <v>369.54402515723274</v>
      </c>
      <c r="AK966" s="2">
        <v>204.04088050314465</v>
      </c>
      <c r="AL966" s="2">
        <v>438.31761006289315</v>
      </c>
      <c r="AM966" s="6">
        <v>5075.58141588598</v>
      </c>
      <c r="AN966" s="6">
        <v>4036.27154066378</v>
      </c>
      <c r="AO966" s="6">
        <v>6397.25026994019</v>
      </c>
      <c r="AP966" s="2" t="s">
        <v>14</v>
      </c>
      <c r="AQ966" s="2" t="s">
        <v>14</v>
      </c>
      <c r="AR966" s="2" t="s">
        <v>14</v>
      </c>
      <c r="AS966" s="2">
        <v>2012</v>
      </c>
      <c r="AT966" s="2">
        <v>2016</v>
      </c>
    </row>
    <row r="967" spans="1:46" ht="12.75">
      <c r="A967" s="2">
        <v>14626</v>
      </c>
      <c r="B967" s="2"/>
      <c r="C967" s="48" t="s">
        <v>815</v>
      </c>
      <c r="D967" s="2" t="s">
        <v>262</v>
      </c>
      <c r="E967" s="2" t="s">
        <v>368</v>
      </c>
      <c r="F967" s="2" t="s">
        <v>793</v>
      </c>
      <c r="G967" s="2">
        <v>43</v>
      </c>
      <c r="H967" s="2">
        <v>47</v>
      </c>
      <c r="I967" s="2">
        <v>28</v>
      </c>
      <c r="J967" s="2">
        <v>32</v>
      </c>
      <c r="K967" s="2">
        <v>28</v>
      </c>
      <c r="L967" s="2">
        <v>32</v>
      </c>
      <c r="M967" s="46">
        <v>-118.300183</v>
      </c>
      <c r="N967" s="46">
        <v>33.68065</v>
      </c>
      <c r="O967" s="2">
        <v>-50</v>
      </c>
      <c r="P967" s="2" t="s">
        <v>263</v>
      </c>
      <c r="Q967" s="2" t="s">
        <v>375</v>
      </c>
      <c r="R967" s="2">
        <v>2498</v>
      </c>
      <c r="S967" s="2" t="str">
        <f t="shared" si="65"/>
        <v>PVL10-50-VC5-s1-43-47 cm-2498</v>
      </c>
      <c r="T967" s="31" t="s">
        <v>386</v>
      </c>
      <c r="U967" s="2" t="s">
        <v>13</v>
      </c>
      <c r="V967" s="14">
        <v>0.2724203393088865</v>
      </c>
      <c r="W967" s="29">
        <v>0.08769551998241694</v>
      </c>
      <c r="X967" s="29">
        <v>0.39944110777444114</v>
      </c>
      <c r="Y967" s="29">
        <v>0.14924237621251507</v>
      </c>
      <c r="Z967" s="2">
        <v>16645.6</v>
      </c>
      <c r="AA967" s="2">
        <v>4534.6</v>
      </c>
      <c r="AB967" s="2">
        <v>5459.8</v>
      </c>
      <c r="AC967" s="2">
        <v>478.8</v>
      </c>
      <c r="AD967" s="2">
        <v>2397.6</v>
      </c>
      <c r="AE967" s="2">
        <v>957.7</v>
      </c>
      <c r="AF967" s="2">
        <v>6309.2</v>
      </c>
      <c r="AG967" s="2">
        <v>941.6</v>
      </c>
      <c r="AH967" s="2">
        <v>2135.8</v>
      </c>
      <c r="AI967" s="2">
        <v>1983.3505009832375</v>
      </c>
      <c r="AJ967" s="2">
        <v>556.1007584979867</v>
      </c>
      <c r="AK967" s="2">
        <v>314.1960857758217</v>
      </c>
      <c r="AL967" s="2">
        <v>678.9774323438523</v>
      </c>
      <c r="AM967" s="6">
        <v>3382.50711294286</v>
      </c>
      <c r="AN967" s="6">
        <v>2718.14010752028</v>
      </c>
      <c r="AO967" s="6">
        <v>4286.79329542389</v>
      </c>
      <c r="AP967" s="2" t="s">
        <v>14</v>
      </c>
      <c r="AQ967" s="2" t="s">
        <v>14</v>
      </c>
      <c r="AR967" s="2" t="s">
        <v>14</v>
      </c>
      <c r="AS967" s="2">
        <v>2012</v>
      </c>
      <c r="AT967" s="2">
        <v>2016</v>
      </c>
    </row>
    <row r="968" spans="1:46" ht="12.75">
      <c r="A968" s="2">
        <v>14627</v>
      </c>
      <c r="B968" s="2"/>
      <c r="C968" s="48" t="s">
        <v>815</v>
      </c>
      <c r="D968" s="2" t="s">
        <v>262</v>
      </c>
      <c r="E968" s="2" t="s">
        <v>368</v>
      </c>
      <c r="F968" s="2" t="s">
        <v>793</v>
      </c>
      <c r="G968" s="2">
        <v>43</v>
      </c>
      <c r="H968" s="2">
        <v>47</v>
      </c>
      <c r="I968" s="2">
        <v>28</v>
      </c>
      <c r="J968" s="2">
        <v>32</v>
      </c>
      <c r="K968" s="2">
        <v>28</v>
      </c>
      <c r="L968" s="2">
        <v>32</v>
      </c>
      <c r="M968" s="46">
        <v>-118.300183</v>
      </c>
      <c r="N968" s="46">
        <v>33.68065</v>
      </c>
      <c r="O968" s="2">
        <v>-50</v>
      </c>
      <c r="P968" s="2" t="s">
        <v>263</v>
      </c>
      <c r="Q968" s="2" t="s">
        <v>375</v>
      </c>
      <c r="R968" s="2">
        <v>2499</v>
      </c>
      <c r="S968" s="2" t="str">
        <f t="shared" si="65"/>
        <v>PVL10-50-VC5-s1-43-47 cm-2499</v>
      </c>
      <c r="T968" s="31" t="s">
        <v>386</v>
      </c>
      <c r="U968" s="2" t="s">
        <v>13</v>
      </c>
      <c r="V968" s="14">
        <v>0.15232097225296284</v>
      </c>
      <c r="W968" s="29">
        <v>0.05211129709755866</v>
      </c>
      <c r="X968" s="29">
        <v>0.23590718721417223</v>
      </c>
      <c r="Y968" s="29">
        <v>0.06873753133152591</v>
      </c>
      <c r="Z968" s="2">
        <v>24849.5</v>
      </c>
      <c r="AA968" s="2">
        <v>3785.1</v>
      </c>
      <c r="AB968" s="2">
        <v>6332.6</v>
      </c>
      <c r="AC968" s="2">
        <v>330</v>
      </c>
      <c r="AD968" s="2">
        <v>4154.6</v>
      </c>
      <c r="AE968" s="2">
        <v>980.1</v>
      </c>
      <c r="AF968" s="2">
        <v>7819.6</v>
      </c>
      <c r="AG968" s="2">
        <v>537.5</v>
      </c>
      <c r="AH968" s="2">
        <v>2137</v>
      </c>
      <c r="AI968" s="2">
        <v>2679.8876930276087</v>
      </c>
      <c r="AJ968" s="2">
        <v>623.5470285446888</v>
      </c>
      <c r="AK968" s="2">
        <v>480.5521759475902</v>
      </c>
      <c r="AL968" s="2">
        <v>782.1338324754329</v>
      </c>
      <c r="AM968" s="6">
        <v>472.546165523416</v>
      </c>
      <c r="AN968" s="6">
        <v>317.586771388723</v>
      </c>
      <c r="AO968" s="6">
        <v>694.935474670564</v>
      </c>
      <c r="AP968" s="2" t="s">
        <v>14</v>
      </c>
      <c r="AQ968" s="2" t="s">
        <v>14</v>
      </c>
      <c r="AR968" s="2" t="s">
        <v>14</v>
      </c>
      <c r="AS968" s="2">
        <v>2012</v>
      </c>
      <c r="AT968" s="2">
        <v>2016</v>
      </c>
    </row>
    <row r="969" spans="1:46" ht="12.75">
      <c r="A969" s="2">
        <v>14628</v>
      </c>
      <c r="B969" s="2"/>
      <c r="C969" s="48" t="s">
        <v>815</v>
      </c>
      <c r="D969" s="2" t="s">
        <v>262</v>
      </c>
      <c r="E969" s="2" t="s">
        <v>368</v>
      </c>
      <c r="F969" s="2" t="s">
        <v>793</v>
      </c>
      <c r="G969" s="2">
        <v>43</v>
      </c>
      <c r="H969" s="2">
        <v>47</v>
      </c>
      <c r="I969" s="2">
        <v>28</v>
      </c>
      <c r="J969" s="2">
        <v>32</v>
      </c>
      <c r="K969" s="2">
        <v>28</v>
      </c>
      <c r="L969" s="2">
        <v>32</v>
      </c>
      <c r="M969" s="46">
        <v>-118.300183</v>
      </c>
      <c r="N969" s="46">
        <v>33.68065</v>
      </c>
      <c r="O969" s="2">
        <v>-50</v>
      </c>
      <c r="P969" s="2" t="s">
        <v>263</v>
      </c>
      <c r="Q969" s="2" t="s">
        <v>375</v>
      </c>
      <c r="R969" s="2">
        <v>2500</v>
      </c>
      <c r="S969" s="2" t="str">
        <f t="shared" si="65"/>
        <v>PVL10-50-VC5-s1-43-47 cm-2500</v>
      </c>
      <c r="T969" s="31" t="s">
        <v>386</v>
      </c>
      <c r="U969" s="2" t="s">
        <v>13</v>
      </c>
      <c r="V969" s="14">
        <v>0.1609339627025699</v>
      </c>
      <c r="W969" s="29">
        <v>0.051090188984363225</v>
      </c>
      <c r="X969" s="29">
        <v>0.237875388332758</v>
      </c>
      <c r="Y969" s="29">
        <v>0.06962561227880257</v>
      </c>
      <c r="Z969" s="2">
        <v>30125.4</v>
      </c>
      <c r="AA969" s="2">
        <v>4848.2</v>
      </c>
      <c r="AB969" s="2">
        <v>7296.9</v>
      </c>
      <c r="AC969" s="2">
        <v>372.8</v>
      </c>
      <c r="AD969" s="2">
        <v>4635.2</v>
      </c>
      <c r="AE969" s="2">
        <v>1102.6</v>
      </c>
      <c r="AF969" s="2">
        <v>9329.9</v>
      </c>
      <c r="AG969" s="2">
        <v>649.6</v>
      </c>
      <c r="AH969" s="2">
        <v>2199.7</v>
      </c>
      <c r="AI969" s="2">
        <v>3179.8517979724506</v>
      </c>
      <c r="AJ969" s="2">
        <v>697.3405464381507</v>
      </c>
      <c r="AK969" s="2">
        <v>521.6893212710823</v>
      </c>
      <c r="AL969" s="2">
        <v>907.3510024094196</v>
      </c>
      <c r="AM969" s="6">
        <v>575.37041618742</v>
      </c>
      <c r="AN969" s="6">
        <v>398.595206492965</v>
      </c>
      <c r="AO969" s="6">
        <v>821.320266105337</v>
      </c>
      <c r="AP969" s="2" t="s">
        <v>14</v>
      </c>
      <c r="AQ969" s="2" t="s">
        <v>14</v>
      </c>
      <c r="AR969" s="2" t="s">
        <v>14</v>
      </c>
      <c r="AS969" s="2">
        <v>2012</v>
      </c>
      <c r="AT969" s="2">
        <v>2016</v>
      </c>
    </row>
    <row r="970" spans="1:46" ht="12.75">
      <c r="A970" s="2">
        <v>14629</v>
      </c>
      <c r="B970" s="2"/>
      <c r="C970" s="48" t="s">
        <v>815</v>
      </c>
      <c r="D970" s="2" t="s">
        <v>262</v>
      </c>
      <c r="E970" s="2" t="s">
        <v>368</v>
      </c>
      <c r="F970" s="2" t="s">
        <v>793</v>
      </c>
      <c r="G970" s="2">
        <v>43</v>
      </c>
      <c r="H970" s="2">
        <v>47</v>
      </c>
      <c r="I970" s="2">
        <v>28</v>
      </c>
      <c r="J970" s="2">
        <v>32</v>
      </c>
      <c r="K970" s="2">
        <v>28</v>
      </c>
      <c r="L970" s="2">
        <v>32</v>
      </c>
      <c r="M970" s="46">
        <v>-118.300183</v>
      </c>
      <c r="N970" s="46">
        <v>33.68065</v>
      </c>
      <c r="O970" s="2">
        <v>-50</v>
      </c>
      <c r="P970" s="2" t="s">
        <v>263</v>
      </c>
      <c r="Q970" s="2" t="s">
        <v>375</v>
      </c>
      <c r="R970" s="2">
        <v>2501</v>
      </c>
      <c r="S970" s="2" t="str">
        <f t="shared" si="65"/>
        <v>PVL10-50-VC5-s1-43-47 cm-2501</v>
      </c>
      <c r="T970" s="31" t="s">
        <v>386</v>
      </c>
      <c r="U970" s="2" t="s">
        <v>13</v>
      </c>
      <c r="V970" s="14">
        <v>0.25380877634403637</v>
      </c>
      <c r="W970" s="29">
        <v>0.08343228329957393</v>
      </c>
      <c r="X970" s="29">
        <v>0.3421349219127355</v>
      </c>
      <c r="Y970" s="29">
        <v>0.1418762449191106</v>
      </c>
      <c r="Z970" s="2">
        <v>17328.4</v>
      </c>
      <c r="AA970" s="2">
        <v>4398.1</v>
      </c>
      <c r="AB970" s="2">
        <v>5726.8</v>
      </c>
      <c r="AC970" s="2">
        <v>477.8</v>
      </c>
      <c r="AD970" s="2">
        <v>3105.5</v>
      </c>
      <c r="AE970" s="2">
        <v>1062.5</v>
      </c>
      <c r="AF970" s="2">
        <v>6175.1</v>
      </c>
      <c r="AG970" s="2">
        <v>876.1</v>
      </c>
      <c r="AH970" s="2">
        <v>2072.1</v>
      </c>
      <c r="AI970" s="2">
        <v>2097.051300612905</v>
      </c>
      <c r="AJ970" s="2">
        <v>598.8707108730274</v>
      </c>
      <c r="AK970" s="2">
        <v>402.29718642922643</v>
      </c>
      <c r="AL970" s="2">
        <v>680.5849138555091</v>
      </c>
      <c r="AM970" s="6">
        <v>2686.69540621594</v>
      </c>
      <c r="AN970" s="6">
        <v>2163.96637031367</v>
      </c>
      <c r="AO970" s="6">
        <v>3408.68371881178</v>
      </c>
      <c r="AP970" s="2" t="s">
        <v>14</v>
      </c>
      <c r="AQ970" s="2" t="s">
        <v>14</v>
      </c>
      <c r="AR970" s="2" t="s">
        <v>14</v>
      </c>
      <c r="AS970" s="2">
        <v>2012</v>
      </c>
      <c r="AT970" s="2">
        <v>2016</v>
      </c>
    </row>
    <row r="971" spans="1:46" ht="12.75">
      <c r="A971" s="2">
        <v>14630</v>
      </c>
      <c r="B971" s="2"/>
      <c r="C971" s="48" t="s">
        <v>815</v>
      </c>
      <c r="D971" s="2" t="s">
        <v>262</v>
      </c>
      <c r="E971" s="2" t="s">
        <v>368</v>
      </c>
      <c r="F971" s="2" t="s">
        <v>793</v>
      </c>
      <c r="G971" s="2">
        <v>43</v>
      </c>
      <c r="H971" s="2">
        <v>47</v>
      </c>
      <c r="I971" s="2">
        <v>28</v>
      </c>
      <c r="J971" s="2">
        <v>32</v>
      </c>
      <c r="K971" s="2">
        <v>28</v>
      </c>
      <c r="L971" s="2">
        <v>32</v>
      </c>
      <c r="M971" s="46">
        <v>-118.300183</v>
      </c>
      <c r="N971" s="46">
        <v>33.68065</v>
      </c>
      <c r="O971" s="2">
        <v>-50</v>
      </c>
      <c r="P971" s="2" t="s">
        <v>263</v>
      </c>
      <c r="Q971" s="2" t="s">
        <v>375</v>
      </c>
      <c r="R971" s="2">
        <v>2502</v>
      </c>
      <c r="S971" s="2" t="str">
        <f t="shared" si="65"/>
        <v>PVL10-50-VC5-s1-43-47 cm-2502</v>
      </c>
      <c r="T971" s="31" t="s">
        <v>386</v>
      </c>
      <c r="U971" s="2" t="s">
        <v>13</v>
      </c>
      <c r="V971" s="14">
        <v>0.37342352098362297</v>
      </c>
      <c r="W971" s="29">
        <v>0.1332060622589317</v>
      </c>
      <c r="X971" s="29">
        <v>0.3605773650822837</v>
      </c>
      <c r="Y971" s="29">
        <v>0.25558558866801245</v>
      </c>
      <c r="Z971" s="2">
        <v>6002.3</v>
      </c>
      <c r="AA971" s="2">
        <v>2241.4</v>
      </c>
      <c r="AB971" s="2">
        <v>2566.7</v>
      </c>
      <c r="AC971" s="2">
        <v>341.9</v>
      </c>
      <c r="AD971" s="2">
        <v>1087.7</v>
      </c>
      <c r="AE971" s="2">
        <v>392.2</v>
      </c>
      <c r="AF971" s="2">
        <v>2922.7</v>
      </c>
      <c r="AG971" s="2">
        <v>747</v>
      </c>
      <c r="AH971" s="2">
        <v>1896.9</v>
      </c>
      <c r="AI971" s="2">
        <v>869.1760240392218</v>
      </c>
      <c r="AJ971" s="2">
        <v>306.66877537034105</v>
      </c>
      <c r="AK971" s="2">
        <v>156.0335283884232</v>
      </c>
      <c r="AL971" s="2">
        <v>386.91549370024774</v>
      </c>
      <c r="AM971" s="6">
        <v>9758.63521812742</v>
      </c>
      <c r="AN971" s="6">
        <v>7381.63036755121</v>
      </c>
      <c r="AO971" s="6">
        <v>12784.6343143052</v>
      </c>
      <c r="AP971" s="2" t="s">
        <v>14</v>
      </c>
      <c r="AQ971" s="2" t="s">
        <v>14</v>
      </c>
      <c r="AR971" s="2" t="s">
        <v>14</v>
      </c>
      <c r="AS971" s="2">
        <v>2012</v>
      </c>
      <c r="AT971" s="2">
        <v>2016</v>
      </c>
    </row>
    <row r="972" spans="1:46" ht="12.75">
      <c r="A972" s="2">
        <v>14631</v>
      </c>
      <c r="B972" s="2"/>
      <c r="C972" s="48" t="s">
        <v>815</v>
      </c>
      <c r="D972" s="2" t="s">
        <v>262</v>
      </c>
      <c r="E972" s="2" t="s">
        <v>368</v>
      </c>
      <c r="F972" s="2" t="s">
        <v>793</v>
      </c>
      <c r="G972" s="2">
        <v>43</v>
      </c>
      <c r="H972" s="2">
        <v>47</v>
      </c>
      <c r="I972" s="2">
        <v>28</v>
      </c>
      <c r="J972" s="2">
        <v>32</v>
      </c>
      <c r="K972" s="2">
        <v>28</v>
      </c>
      <c r="L972" s="2">
        <v>32</v>
      </c>
      <c r="M972" s="46">
        <v>-118.300183</v>
      </c>
      <c r="N972" s="46">
        <v>33.68065</v>
      </c>
      <c r="O972" s="2">
        <v>-50</v>
      </c>
      <c r="P972" s="2" t="s">
        <v>263</v>
      </c>
      <c r="Q972" s="2" t="s">
        <v>375</v>
      </c>
      <c r="R972" s="2">
        <v>2503</v>
      </c>
      <c r="S972" s="2" t="str">
        <f t="shared" si="65"/>
        <v>PVL10-50-VC5-s1-43-47 cm-2503</v>
      </c>
      <c r="T972" s="31" t="s">
        <v>386</v>
      </c>
      <c r="U972" s="2" t="s">
        <v>13</v>
      </c>
      <c r="V972" s="14">
        <v>0.15936547310219462</v>
      </c>
      <c r="W972" s="29">
        <v>0.05072262918234013</v>
      </c>
      <c r="X972" s="29">
        <v>0.22133208099671262</v>
      </c>
      <c r="Y972" s="29">
        <v>0.07264426361885831</v>
      </c>
      <c r="Z972" s="2">
        <v>21124.4</v>
      </c>
      <c r="AA972" s="2">
        <v>3366.5</v>
      </c>
      <c r="AB972" s="2">
        <v>5051</v>
      </c>
      <c r="AC972" s="2">
        <v>256.2</v>
      </c>
      <c r="AD972" s="2">
        <v>3619.9</v>
      </c>
      <c r="AE972" s="2">
        <v>801.2</v>
      </c>
      <c r="AF972" s="2">
        <v>6439.6</v>
      </c>
      <c r="AG972" s="2">
        <v>467.8</v>
      </c>
      <c r="AH972" s="2">
        <v>1887.8</v>
      </c>
      <c r="AI972" s="2">
        <v>2594.649856976375</v>
      </c>
      <c r="AJ972" s="2">
        <v>562.2629515838543</v>
      </c>
      <c r="AK972" s="2">
        <v>468.3864816188156</v>
      </c>
      <c r="AL972" s="2">
        <v>731.7936222057422</v>
      </c>
      <c r="AM972" s="6">
        <v>550.894371247344</v>
      </c>
      <c r="AN972" s="6">
        <v>379.179779046784</v>
      </c>
      <c r="AO972" s="6">
        <v>789.89347314859</v>
      </c>
      <c r="AP972" s="2" t="s">
        <v>14</v>
      </c>
      <c r="AQ972" s="2" t="s">
        <v>14</v>
      </c>
      <c r="AR972" s="2" t="s">
        <v>14</v>
      </c>
      <c r="AS972" s="2">
        <v>2012</v>
      </c>
      <c r="AT972" s="2">
        <v>2016</v>
      </c>
    </row>
    <row r="973" spans="1:46" ht="12.75">
      <c r="A973" s="2">
        <v>14632</v>
      </c>
      <c r="B973" s="2"/>
      <c r="C973" s="48" t="s">
        <v>815</v>
      </c>
      <c r="D973" s="2" t="s">
        <v>262</v>
      </c>
      <c r="E973" s="2" t="s">
        <v>368</v>
      </c>
      <c r="F973" s="2" t="s">
        <v>793</v>
      </c>
      <c r="G973" s="2">
        <v>43</v>
      </c>
      <c r="H973" s="2">
        <v>47</v>
      </c>
      <c r="I973" s="2">
        <v>28</v>
      </c>
      <c r="J973" s="2">
        <v>32</v>
      </c>
      <c r="K973" s="2">
        <v>28</v>
      </c>
      <c r="L973" s="2">
        <v>32</v>
      </c>
      <c r="M973" s="46">
        <v>-118.300183</v>
      </c>
      <c r="N973" s="46">
        <v>33.68065</v>
      </c>
      <c r="O973" s="2">
        <v>-50</v>
      </c>
      <c r="P973" s="2" t="s">
        <v>263</v>
      </c>
      <c r="Q973" s="2" t="s">
        <v>375</v>
      </c>
      <c r="R973" s="2">
        <v>2504</v>
      </c>
      <c r="S973" s="2" t="str">
        <f t="shared" si="65"/>
        <v>PVL10-50-VC5-s1-43-47 cm-2504</v>
      </c>
      <c r="T973" s="31" t="s">
        <v>386</v>
      </c>
      <c r="U973" s="2" t="s">
        <v>13</v>
      </c>
      <c r="V973" s="14">
        <v>0.26163352432310977</v>
      </c>
      <c r="W973" s="29">
        <v>0.07763666614797171</v>
      </c>
      <c r="X973" s="29">
        <v>0.37250867943937255</v>
      </c>
      <c r="Y973" s="29">
        <v>0.12200672404266676</v>
      </c>
      <c r="Z973" s="2">
        <v>31153.5</v>
      </c>
      <c r="AA973" s="2">
        <v>8150.8</v>
      </c>
      <c r="AB973" s="2">
        <v>8354.3</v>
      </c>
      <c r="AC973" s="2">
        <v>648.6</v>
      </c>
      <c r="AD973" s="2">
        <v>4666.2</v>
      </c>
      <c r="AE973" s="2">
        <v>1738.2</v>
      </c>
      <c r="AF973" s="2">
        <v>10678.1</v>
      </c>
      <c r="AG973" s="2">
        <v>1302.8</v>
      </c>
      <c r="AH973" s="2">
        <v>1893.9</v>
      </c>
      <c r="AI973" s="2">
        <v>4150.620412904588</v>
      </c>
      <c r="AJ973" s="2">
        <v>950.7260151011141</v>
      </c>
      <c r="AK973" s="2">
        <v>676.3187074291144</v>
      </c>
      <c r="AL973" s="2">
        <v>1265.209356354612</v>
      </c>
      <c r="AM973" s="6">
        <v>2980.54376506176</v>
      </c>
      <c r="AN973" s="6">
        <v>2403.51581910352</v>
      </c>
      <c r="AO973" s="6">
        <v>3774.79533840696</v>
      </c>
      <c r="AP973" s="2" t="s">
        <v>14</v>
      </c>
      <c r="AQ973" s="2" t="s">
        <v>14</v>
      </c>
      <c r="AR973" s="2" t="s">
        <v>14</v>
      </c>
      <c r="AS973" s="2">
        <v>2012</v>
      </c>
      <c r="AT973" s="2">
        <v>2016</v>
      </c>
    </row>
    <row r="974" spans="1:46" ht="12.75">
      <c r="A974" s="2">
        <v>14633</v>
      </c>
      <c r="B974" s="2"/>
      <c r="C974" s="48" t="s">
        <v>815</v>
      </c>
      <c r="D974" s="2" t="s">
        <v>262</v>
      </c>
      <c r="E974" s="2" t="s">
        <v>368</v>
      </c>
      <c r="F974" s="2" t="s">
        <v>793</v>
      </c>
      <c r="G974" s="2">
        <v>43</v>
      </c>
      <c r="H974" s="2">
        <v>47</v>
      </c>
      <c r="I974" s="2">
        <v>28</v>
      </c>
      <c r="J974" s="2">
        <v>32</v>
      </c>
      <c r="K974" s="2">
        <v>28</v>
      </c>
      <c r="L974" s="2">
        <v>32</v>
      </c>
      <c r="M974" s="46">
        <v>-118.300183</v>
      </c>
      <c r="N974" s="46">
        <v>33.68065</v>
      </c>
      <c r="O974" s="2">
        <v>-50</v>
      </c>
      <c r="P974" s="2" t="s">
        <v>263</v>
      </c>
      <c r="Q974" s="2" t="s">
        <v>375</v>
      </c>
      <c r="R974" s="2">
        <v>2505</v>
      </c>
      <c r="S974" s="2" t="str">
        <f t="shared" si="65"/>
        <v>PVL10-50-VC5-s1-43-47 cm-2505</v>
      </c>
      <c r="T974" s="31" t="s">
        <v>386</v>
      </c>
      <c r="U974" s="2" t="s">
        <v>13</v>
      </c>
      <c r="V974" s="14">
        <v>0.23585299556055453</v>
      </c>
      <c r="W974" s="29">
        <v>0.0686651084487014</v>
      </c>
      <c r="X974" s="29">
        <v>0.37563813000835367</v>
      </c>
      <c r="Y974" s="29">
        <v>0.10282242754081762</v>
      </c>
      <c r="Z974" s="2">
        <v>23471.4</v>
      </c>
      <c r="AA974" s="2">
        <v>5535.8</v>
      </c>
      <c r="AB974" s="2">
        <v>6118.1</v>
      </c>
      <c r="AC974" s="2">
        <v>420.1</v>
      </c>
      <c r="AD974" s="2">
        <v>3232.1</v>
      </c>
      <c r="AE974" s="2">
        <v>1214.1</v>
      </c>
      <c r="AF974" s="2">
        <v>7901</v>
      </c>
      <c r="AG974" s="2">
        <v>812.4</v>
      </c>
      <c r="AH974" s="2">
        <v>1895.6</v>
      </c>
      <c r="AI974" s="2">
        <v>3060.4768938594643</v>
      </c>
      <c r="AJ974" s="2">
        <v>689.8290778645285</v>
      </c>
      <c r="AK974" s="2">
        <v>469.10740662587045</v>
      </c>
      <c r="AL974" s="2">
        <v>919.3289723570374</v>
      </c>
      <c r="AM974" s="6">
        <v>2094.62221639405</v>
      </c>
      <c r="AN974" s="6">
        <v>1662.02268383811</v>
      </c>
      <c r="AO974" s="6">
        <v>2712.30205658047</v>
      </c>
      <c r="AP974" s="2" t="s">
        <v>14</v>
      </c>
      <c r="AQ974" s="2" t="s">
        <v>14</v>
      </c>
      <c r="AR974" s="2" t="s">
        <v>14</v>
      </c>
      <c r="AS974" s="2">
        <v>2012</v>
      </c>
      <c r="AT974" s="2">
        <v>2016</v>
      </c>
    </row>
    <row r="975" spans="1:46" ht="12.75">
      <c r="A975" s="2">
        <v>14634</v>
      </c>
      <c r="B975" s="2"/>
      <c r="C975" s="48" t="s">
        <v>815</v>
      </c>
      <c r="D975" s="2" t="s">
        <v>262</v>
      </c>
      <c r="E975" s="2" t="s">
        <v>368</v>
      </c>
      <c r="F975" s="2" t="s">
        <v>793</v>
      </c>
      <c r="G975" s="2">
        <v>43</v>
      </c>
      <c r="H975" s="2">
        <v>47</v>
      </c>
      <c r="I975" s="2">
        <v>28</v>
      </c>
      <c r="J975" s="2">
        <v>32</v>
      </c>
      <c r="K975" s="2">
        <v>28</v>
      </c>
      <c r="L975" s="2">
        <v>32</v>
      </c>
      <c r="M975" s="46">
        <v>-118.300183</v>
      </c>
      <c r="N975" s="46">
        <v>33.68065</v>
      </c>
      <c r="O975" s="2">
        <v>-50</v>
      </c>
      <c r="P975" s="2" t="s">
        <v>263</v>
      </c>
      <c r="Q975" s="2" t="s">
        <v>375</v>
      </c>
      <c r="R975" s="2">
        <v>2506</v>
      </c>
      <c r="S975" s="2" t="str">
        <f t="shared" si="65"/>
        <v>PVL10-50-VC5-s1-43-47 cm-2506</v>
      </c>
      <c r="T975" s="31" t="s">
        <v>386</v>
      </c>
      <c r="U975" s="2" t="s">
        <v>13</v>
      </c>
      <c r="V975" s="14">
        <v>0.24889229014442882</v>
      </c>
      <c r="W975" s="29">
        <v>0.07634159386699946</v>
      </c>
      <c r="X975" s="29">
        <v>0.37951982327636324</v>
      </c>
      <c r="Y975" s="29">
        <v>0.11199803512219085</v>
      </c>
      <c r="Z975" s="2">
        <v>20515.3</v>
      </c>
      <c r="AA975" s="2">
        <v>5106.1</v>
      </c>
      <c r="AB975" s="2">
        <v>5609</v>
      </c>
      <c r="AC975" s="2">
        <v>428.2</v>
      </c>
      <c r="AD975" s="2">
        <v>3440.4</v>
      </c>
      <c r="AE975" s="2">
        <v>1305.7</v>
      </c>
      <c r="AF975" s="2">
        <v>6514.4</v>
      </c>
      <c r="AG975" s="2">
        <v>729.6</v>
      </c>
      <c r="AH975" s="2">
        <v>1946.1</v>
      </c>
      <c r="AI975" s="2">
        <v>2633.102101639176</v>
      </c>
      <c r="AJ975" s="2">
        <v>620.440881763527</v>
      </c>
      <c r="AK975" s="2">
        <v>487.75499717383497</v>
      </c>
      <c r="AL975" s="2">
        <v>744.4632855454498</v>
      </c>
      <c r="AM975" s="6">
        <v>2510.15357964795</v>
      </c>
      <c r="AN975" s="6">
        <v>2022.84316749149</v>
      </c>
      <c r="AO975" s="6">
        <v>3206.59777451113</v>
      </c>
      <c r="AP975" s="2" t="s">
        <v>14</v>
      </c>
      <c r="AQ975" s="2" t="s">
        <v>14</v>
      </c>
      <c r="AR975" s="2" t="s">
        <v>14</v>
      </c>
      <c r="AS975" s="2">
        <v>2012</v>
      </c>
      <c r="AT975" s="2">
        <v>2016</v>
      </c>
    </row>
    <row r="976" spans="1:46" ht="12.75">
      <c r="A976" s="2">
        <v>14635</v>
      </c>
      <c r="B976" s="2"/>
      <c r="C976" s="48" t="s">
        <v>815</v>
      </c>
      <c r="D976" s="2" t="s">
        <v>262</v>
      </c>
      <c r="E976" s="2" t="s">
        <v>368</v>
      </c>
      <c r="F976" s="2" t="s">
        <v>793</v>
      </c>
      <c r="G976" s="2">
        <v>43</v>
      </c>
      <c r="H976" s="2">
        <v>47</v>
      </c>
      <c r="I976" s="2">
        <v>28</v>
      </c>
      <c r="J976" s="2">
        <v>32</v>
      </c>
      <c r="K976" s="2">
        <v>28</v>
      </c>
      <c r="L976" s="2">
        <v>32</v>
      </c>
      <c r="M976" s="46">
        <v>-118.300183</v>
      </c>
      <c r="N976" s="46">
        <v>33.68065</v>
      </c>
      <c r="O976" s="2">
        <v>-50</v>
      </c>
      <c r="P976" s="2" t="s">
        <v>263</v>
      </c>
      <c r="Q976" s="2" t="s">
        <v>375</v>
      </c>
      <c r="R976" s="2">
        <v>2507</v>
      </c>
      <c r="S976" s="2" t="str">
        <f t="shared" si="65"/>
        <v>PVL10-50-VC5-s1-43-47 cm-2507</v>
      </c>
      <c r="T976" s="31" t="s">
        <v>386</v>
      </c>
      <c r="U976" s="2" t="s">
        <v>13</v>
      </c>
      <c r="V976" s="14">
        <v>0.2316705744781133</v>
      </c>
      <c r="W976" s="29">
        <v>0.07456740203365642</v>
      </c>
      <c r="X976" s="29">
        <v>0.398206106870229</v>
      </c>
      <c r="Y976" s="29">
        <v>0.11223668639053254</v>
      </c>
      <c r="Z976" s="2">
        <v>16761.3</v>
      </c>
      <c r="AA976" s="2">
        <v>3883.1</v>
      </c>
      <c r="AB976" s="2">
        <v>5045.1</v>
      </c>
      <c r="AC976" s="2">
        <v>376.2</v>
      </c>
      <c r="AD976" s="2">
        <v>2620</v>
      </c>
      <c r="AE976" s="2">
        <v>1043.3</v>
      </c>
      <c r="AF976" s="2">
        <v>6337.5</v>
      </c>
      <c r="AG976" s="2">
        <v>711.3</v>
      </c>
      <c r="AH976" s="2">
        <v>1969.4</v>
      </c>
      <c r="AI976" s="2">
        <v>2096.5167055956126</v>
      </c>
      <c r="AJ976" s="2">
        <v>550.5534680613385</v>
      </c>
      <c r="AK976" s="2">
        <v>372.0219356149081</v>
      </c>
      <c r="AL976" s="2">
        <v>715.8322331674622</v>
      </c>
      <c r="AM976" s="6">
        <v>1978.5593254873</v>
      </c>
      <c r="AN976" s="6">
        <v>1562.32343304911</v>
      </c>
      <c r="AO976" s="6">
        <v>2569.36620044693</v>
      </c>
      <c r="AP976" s="2" t="s">
        <v>14</v>
      </c>
      <c r="AQ976" s="2" t="s">
        <v>14</v>
      </c>
      <c r="AR976" s="2" t="s">
        <v>14</v>
      </c>
      <c r="AS976" s="2">
        <v>2012</v>
      </c>
      <c r="AT976" s="2">
        <v>2016</v>
      </c>
    </row>
    <row r="977" spans="1:46" ht="12.75">
      <c r="A977" s="2">
        <v>14636</v>
      </c>
      <c r="B977" s="2"/>
      <c r="C977" s="48" t="s">
        <v>815</v>
      </c>
      <c r="D977" s="2" t="s">
        <v>262</v>
      </c>
      <c r="E977" s="2" t="s">
        <v>368</v>
      </c>
      <c r="F977" s="2" t="s">
        <v>793</v>
      </c>
      <c r="G977" s="2">
        <v>43</v>
      </c>
      <c r="H977" s="2">
        <v>47</v>
      </c>
      <c r="I977" s="2">
        <v>28</v>
      </c>
      <c r="J977" s="2">
        <v>32</v>
      </c>
      <c r="K977" s="2">
        <v>28</v>
      </c>
      <c r="L977" s="2">
        <v>32</v>
      </c>
      <c r="M977" s="46">
        <v>-118.300183</v>
      </c>
      <c r="N977" s="46">
        <v>33.68065</v>
      </c>
      <c r="O977" s="2">
        <v>-50</v>
      </c>
      <c r="P977" s="2" t="s">
        <v>263</v>
      </c>
      <c r="Q977" s="2" t="s">
        <v>375</v>
      </c>
      <c r="R977" s="2">
        <v>2508</v>
      </c>
      <c r="S977" s="2" t="str">
        <f t="shared" si="65"/>
        <v>PVL10-50-VC5-s1-43-47 cm-2508</v>
      </c>
      <c r="T977" s="31" t="s">
        <v>386</v>
      </c>
      <c r="U977" s="2" t="s">
        <v>13</v>
      </c>
      <c r="V977" s="14">
        <v>0.38074760912898387</v>
      </c>
      <c r="W977" s="29">
        <v>0.12802804373986293</v>
      </c>
      <c r="X977" s="29">
        <v>0.36536494373909384</v>
      </c>
      <c r="Y977" s="29">
        <v>0.2737828478305153</v>
      </c>
      <c r="Z977" s="2">
        <v>8929.8</v>
      </c>
      <c r="AA977" s="2">
        <v>3400</v>
      </c>
      <c r="AB977" s="2">
        <v>3822.6</v>
      </c>
      <c r="AC977" s="2">
        <v>489.4</v>
      </c>
      <c r="AD977" s="2">
        <v>1661.9</v>
      </c>
      <c r="AE977" s="2">
        <v>607.2</v>
      </c>
      <c r="AF977" s="2">
        <v>4418.1</v>
      </c>
      <c r="AG977" s="2">
        <v>1209.6</v>
      </c>
      <c r="AH977" s="2">
        <v>1910.2</v>
      </c>
      <c r="AI977" s="2">
        <v>1290.943356716574</v>
      </c>
      <c r="AJ977" s="2">
        <v>451.47105015181654</v>
      </c>
      <c r="AK977" s="2">
        <v>237.5772170453356</v>
      </c>
      <c r="AL977" s="2">
        <v>589.226259030468</v>
      </c>
      <c r="AM977" s="6">
        <v>10488.5138774296</v>
      </c>
      <c r="AN977" s="6">
        <v>7870.58775257503</v>
      </c>
      <c r="AO977" s="6">
        <v>13861.4869455673</v>
      </c>
      <c r="AP977" s="2" t="s">
        <v>14</v>
      </c>
      <c r="AQ977" s="2" t="s">
        <v>14</v>
      </c>
      <c r="AR977" s="2" t="s">
        <v>14</v>
      </c>
      <c r="AS977" s="2">
        <v>2012</v>
      </c>
      <c r="AT977" s="2">
        <v>2016</v>
      </c>
    </row>
    <row r="978" spans="1:46" ht="12.75">
      <c r="A978" s="2">
        <v>14637</v>
      </c>
      <c r="B978" s="2"/>
      <c r="C978" s="48" t="s">
        <v>815</v>
      </c>
      <c r="D978" s="2" t="s">
        <v>262</v>
      </c>
      <c r="E978" s="2" t="s">
        <v>368</v>
      </c>
      <c r="F978" s="2" t="s">
        <v>793</v>
      </c>
      <c r="G978" s="2">
        <v>43</v>
      </c>
      <c r="H978" s="2">
        <v>47</v>
      </c>
      <c r="I978" s="2">
        <v>28</v>
      </c>
      <c r="J978" s="2">
        <v>32</v>
      </c>
      <c r="K978" s="2">
        <v>28</v>
      </c>
      <c r="L978" s="2">
        <v>32</v>
      </c>
      <c r="M978" s="46">
        <v>-118.300183</v>
      </c>
      <c r="N978" s="46">
        <v>33.68065</v>
      </c>
      <c r="O978" s="2">
        <v>-50</v>
      </c>
      <c r="P978" s="2" t="s">
        <v>263</v>
      </c>
      <c r="Q978" s="2" t="s">
        <v>375</v>
      </c>
      <c r="R978" s="2">
        <v>2509</v>
      </c>
      <c r="S978" s="2" t="str">
        <f t="shared" si="65"/>
        <v>PVL10-50-VC5-s1-43-47 cm-2509</v>
      </c>
      <c r="T978" s="31" t="s">
        <v>386</v>
      </c>
      <c r="U978" s="2" t="s">
        <v>13</v>
      </c>
      <c r="V978" s="14">
        <v>0.3424454836047692</v>
      </c>
      <c r="W978" s="29">
        <v>0.10503852993479548</v>
      </c>
      <c r="X978" s="29">
        <v>0.49271587071876505</v>
      </c>
      <c r="Y978" s="29">
        <v>0.20837199969902936</v>
      </c>
      <c r="Z978" s="2">
        <v>10542.7</v>
      </c>
      <c r="AA978" s="2">
        <v>3610.3</v>
      </c>
      <c r="AB978" s="2">
        <v>3374</v>
      </c>
      <c r="AC978" s="2">
        <v>354.4</v>
      </c>
      <c r="AD978" s="2">
        <v>1036.5</v>
      </c>
      <c r="AE978" s="2">
        <v>510.7</v>
      </c>
      <c r="AF978" s="2">
        <v>3987.1</v>
      </c>
      <c r="AG978" s="2">
        <v>830.8</v>
      </c>
      <c r="AH978" s="2">
        <v>2034.1</v>
      </c>
      <c r="AI978" s="2">
        <v>1391.5736689444964</v>
      </c>
      <c r="AJ978" s="2">
        <v>366.58964652671943</v>
      </c>
      <c r="AK978" s="2">
        <v>152.1262474804582</v>
      </c>
      <c r="AL978" s="2">
        <v>473.71319010864755</v>
      </c>
      <c r="AM978" s="6">
        <v>7263.70165371518</v>
      </c>
      <c r="AN978" s="6">
        <v>5639.46101915113</v>
      </c>
      <c r="AO978" s="6">
        <v>9324.98302217804</v>
      </c>
      <c r="AP978" s="2" t="s">
        <v>14</v>
      </c>
      <c r="AQ978" s="2" t="s">
        <v>14</v>
      </c>
      <c r="AR978" s="2" t="s">
        <v>14</v>
      </c>
      <c r="AS978" s="2">
        <v>2012</v>
      </c>
      <c r="AT978" s="2">
        <v>2016</v>
      </c>
    </row>
    <row r="979" spans="1:46" ht="12.75">
      <c r="A979" s="2">
        <v>14638</v>
      </c>
      <c r="B979" s="2"/>
      <c r="C979" s="48" t="s">
        <v>815</v>
      </c>
      <c r="D979" s="2" t="s">
        <v>262</v>
      </c>
      <c r="E979" s="2" t="s">
        <v>492</v>
      </c>
      <c r="F979" s="2" t="s">
        <v>793</v>
      </c>
      <c r="G979" s="2">
        <v>47</v>
      </c>
      <c r="H979" s="2">
        <v>51</v>
      </c>
      <c r="I979" s="2">
        <v>32</v>
      </c>
      <c r="J979" s="2">
        <v>36</v>
      </c>
      <c r="K979" s="2">
        <v>32</v>
      </c>
      <c r="L979" s="2">
        <v>36</v>
      </c>
      <c r="M979" s="46">
        <v>-118.300183</v>
      </c>
      <c r="N979" s="46">
        <v>33.68065</v>
      </c>
      <c r="O979" s="2">
        <v>-50</v>
      </c>
      <c r="P979" s="2" t="s">
        <v>263</v>
      </c>
      <c r="Q979" s="2" t="s">
        <v>375</v>
      </c>
      <c r="R979" s="2">
        <v>2510</v>
      </c>
      <c r="S979" s="2" t="str">
        <f t="shared" si="65"/>
        <v>PVL10-50-VC5-s1-47-51 cm-2510</v>
      </c>
      <c r="T979" s="31" t="s">
        <v>386</v>
      </c>
      <c r="U979" s="2" t="s">
        <v>13</v>
      </c>
      <c r="V979" s="14">
        <v>0.2264561955967472</v>
      </c>
      <c r="W979" s="29">
        <v>0.06986106338062742</v>
      </c>
      <c r="X979" s="29">
        <v>0.31635381779474</v>
      </c>
      <c r="Y979" s="29">
        <v>0.10448567339112587</v>
      </c>
      <c r="Z979" s="2">
        <v>22356.2</v>
      </c>
      <c r="AA979" s="2">
        <v>5062.7</v>
      </c>
      <c r="AB979" s="2">
        <v>6110.7</v>
      </c>
      <c r="AC979" s="2">
        <v>426.9</v>
      </c>
      <c r="AD979" s="2">
        <v>3851.7</v>
      </c>
      <c r="AE979" s="2">
        <v>1218.5</v>
      </c>
      <c r="AF979" s="2">
        <v>7405.8</v>
      </c>
      <c r="AG979" s="2">
        <v>773.8</v>
      </c>
      <c r="AH979" s="2">
        <v>2078.3</v>
      </c>
      <c r="AI979" s="2">
        <v>2638.589231583506</v>
      </c>
      <c r="AJ979" s="2">
        <v>629.1295770581725</v>
      </c>
      <c r="AK979" s="2">
        <v>487.91800991194725</v>
      </c>
      <c r="AL979" s="2">
        <v>787.1433383053457</v>
      </c>
      <c r="AM979" s="6">
        <v>1810.48401993616</v>
      </c>
      <c r="AN979" s="6">
        <v>1424.65965137816</v>
      </c>
      <c r="AO979" s="6">
        <v>2362.69163001886</v>
      </c>
      <c r="AP979" s="2" t="s">
        <v>14</v>
      </c>
      <c r="AQ979" s="2" t="s">
        <v>14</v>
      </c>
      <c r="AR979" s="2" t="s">
        <v>14</v>
      </c>
      <c r="AS979" s="2">
        <v>2012</v>
      </c>
      <c r="AT979" s="2">
        <v>2016</v>
      </c>
    </row>
    <row r="980" spans="1:46" ht="12.75">
      <c r="A980" s="2">
        <v>14639</v>
      </c>
      <c r="B980" s="2"/>
      <c r="C980" s="48" t="s">
        <v>815</v>
      </c>
      <c r="D980" s="2" t="s">
        <v>262</v>
      </c>
      <c r="E980" s="2" t="s">
        <v>492</v>
      </c>
      <c r="F980" s="2" t="s">
        <v>793</v>
      </c>
      <c r="G980" s="2">
        <v>47</v>
      </c>
      <c r="H980" s="2">
        <v>51</v>
      </c>
      <c r="I980" s="2">
        <v>32</v>
      </c>
      <c r="J980" s="2">
        <v>36</v>
      </c>
      <c r="K980" s="2">
        <v>32</v>
      </c>
      <c r="L980" s="2">
        <v>36</v>
      </c>
      <c r="M980" s="46">
        <v>-118.300183</v>
      </c>
      <c r="N980" s="46">
        <v>33.68065</v>
      </c>
      <c r="O980" s="2">
        <v>-50</v>
      </c>
      <c r="P980" s="2" t="s">
        <v>263</v>
      </c>
      <c r="Q980" s="2" t="s">
        <v>375</v>
      </c>
      <c r="R980" s="2">
        <v>2511</v>
      </c>
      <c r="S980" s="2" t="str">
        <f t="shared" si="65"/>
        <v>PVL10-50-VC5-s1-47-51 cm-2511</v>
      </c>
      <c r="T980" s="31" t="s">
        <v>386</v>
      </c>
      <c r="U980" s="2" t="s">
        <v>13</v>
      </c>
      <c r="V980" s="14">
        <v>0.30627242286534323</v>
      </c>
      <c r="W980" s="29">
        <v>0.08580367021479532</v>
      </c>
      <c r="X980" s="29">
        <v>0.4218738472888233</v>
      </c>
      <c r="Y980" s="29">
        <v>0.15437144850962017</v>
      </c>
      <c r="Z980" s="2">
        <v>16724</v>
      </c>
      <c r="AA980" s="2">
        <v>5122.1</v>
      </c>
      <c r="AB980" s="2">
        <v>5242.2</v>
      </c>
      <c r="AC980" s="2">
        <v>449.8</v>
      </c>
      <c r="AD980" s="2">
        <v>2711</v>
      </c>
      <c r="AE980" s="2">
        <v>1143.7</v>
      </c>
      <c r="AF980" s="2">
        <v>6018.6</v>
      </c>
      <c r="AG980" s="2">
        <v>929.1</v>
      </c>
      <c r="AH980" s="2">
        <v>1879.6</v>
      </c>
      <c r="AI980" s="2">
        <v>2324.5477761225793</v>
      </c>
      <c r="AJ980" s="2">
        <v>605.6607788891254</v>
      </c>
      <c r="AK980" s="2">
        <v>410.16173653968934</v>
      </c>
      <c r="AL980" s="2">
        <v>739.2743136837626</v>
      </c>
      <c r="AM980" s="6">
        <v>5019.86340123992</v>
      </c>
      <c r="AN980" s="6">
        <v>3996.15027329157</v>
      </c>
      <c r="AO980" s="6">
        <v>6329.85544025706</v>
      </c>
      <c r="AP980" s="2" t="s">
        <v>14</v>
      </c>
      <c r="AQ980" s="2" t="s">
        <v>14</v>
      </c>
      <c r="AR980" s="2" t="s">
        <v>14</v>
      </c>
      <c r="AS980" s="2">
        <v>2012</v>
      </c>
      <c r="AT980" s="2">
        <v>2016</v>
      </c>
    </row>
    <row r="981" spans="1:46" ht="12.75">
      <c r="A981" s="2">
        <v>14640</v>
      </c>
      <c r="B981" s="2"/>
      <c r="C981" s="48" t="s">
        <v>815</v>
      </c>
      <c r="D981" s="2" t="s">
        <v>262</v>
      </c>
      <c r="E981" s="2" t="s">
        <v>492</v>
      </c>
      <c r="F981" s="2" t="s">
        <v>793</v>
      </c>
      <c r="G981" s="2">
        <v>47</v>
      </c>
      <c r="H981" s="2">
        <v>51</v>
      </c>
      <c r="I981" s="2">
        <v>32</v>
      </c>
      <c r="J981" s="2">
        <v>36</v>
      </c>
      <c r="K981" s="2">
        <v>32</v>
      </c>
      <c r="L981" s="2">
        <v>36</v>
      </c>
      <c r="M981" s="46">
        <v>-118.300183</v>
      </c>
      <c r="N981" s="46">
        <v>33.68065</v>
      </c>
      <c r="O981" s="2">
        <v>-50</v>
      </c>
      <c r="P981" s="2" t="s">
        <v>263</v>
      </c>
      <c r="Q981" s="2" t="s">
        <v>375</v>
      </c>
      <c r="R981" s="2">
        <v>2512</v>
      </c>
      <c r="S981" s="2" t="str">
        <f t="shared" si="65"/>
        <v>PVL10-50-VC5-s1-47-51 cm-2512</v>
      </c>
      <c r="T981" s="31" t="s">
        <v>386</v>
      </c>
      <c r="U981" s="2" t="s">
        <v>13</v>
      </c>
      <c r="V981" s="14">
        <v>0.2767548906789413</v>
      </c>
      <c r="W981" s="29">
        <v>0.09184660766961651</v>
      </c>
      <c r="X981" s="29">
        <v>0.38752542372881355</v>
      </c>
      <c r="Y981" s="29">
        <v>0.13405755229400207</v>
      </c>
      <c r="Z981" s="2">
        <v>13208.8</v>
      </c>
      <c r="AA981" s="2">
        <v>3655.6</v>
      </c>
      <c r="AB981" s="2">
        <v>4237.5</v>
      </c>
      <c r="AC981" s="2">
        <v>389.2</v>
      </c>
      <c r="AD981" s="2">
        <v>2212.5</v>
      </c>
      <c r="AE981" s="2">
        <v>857.4</v>
      </c>
      <c r="AF981" s="2">
        <v>5191.8</v>
      </c>
      <c r="AG981" s="2">
        <v>696</v>
      </c>
      <c r="AH981" s="2">
        <v>1833</v>
      </c>
      <c r="AI981" s="2">
        <v>1840.0872885979268</v>
      </c>
      <c r="AJ981" s="2">
        <v>504.822695035461</v>
      </c>
      <c r="AK981" s="2">
        <v>334.95908346972175</v>
      </c>
      <c r="AL981" s="2">
        <v>642.4222585924714</v>
      </c>
      <c r="AM981" s="6">
        <v>3594.66103169968</v>
      </c>
      <c r="AN981" s="6">
        <v>2890.88184581116</v>
      </c>
      <c r="AO981" s="6">
        <v>4539.82217006783</v>
      </c>
      <c r="AP981" s="2" t="s">
        <v>14</v>
      </c>
      <c r="AQ981" s="2" t="s">
        <v>14</v>
      </c>
      <c r="AR981" s="2" t="s">
        <v>14</v>
      </c>
      <c r="AS981" s="2">
        <v>2012</v>
      </c>
      <c r="AT981" s="2">
        <v>2016</v>
      </c>
    </row>
    <row r="982" spans="1:46" ht="12.75">
      <c r="A982" s="2">
        <v>14641</v>
      </c>
      <c r="B982" s="2"/>
      <c r="C982" s="48" t="s">
        <v>815</v>
      </c>
      <c r="D982" s="2" t="s">
        <v>262</v>
      </c>
      <c r="E982" s="2" t="s">
        <v>492</v>
      </c>
      <c r="F982" s="2" t="s">
        <v>793</v>
      </c>
      <c r="G982" s="2">
        <v>47</v>
      </c>
      <c r="H982" s="2">
        <v>51</v>
      </c>
      <c r="I982" s="2">
        <v>32</v>
      </c>
      <c r="J982" s="2">
        <v>36</v>
      </c>
      <c r="K982" s="2">
        <v>32</v>
      </c>
      <c r="L982" s="2">
        <v>36</v>
      </c>
      <c r="M982" s="46">
        <v>-118.300183</v>
      </c>
      <c r="N982" s="46">
        <v>33.68065</v>
      </c>
      <c r="O982" s="2">
        <v>-50</v>
      </c>
      <c r="P982" s="2" t="s">
        <v>263</v>
      </c>
      <c r="Q982" s="2" t="s">
        <v>375</v>
      </c>
      <c r="R982" s="2">
        <v>2513</v>
      </c>
      <c r="S982" s="2" t="str">
        <f t="shared" si="65"/>
        <v>PVL10-50-VC5-s1-47-51 cm-2513</v>
      </c>
      <c r="T982" s="31" t="s">
        <v>386</v>
      </c>
      <c r="U982" s="2" t="s">
        <v>13</v>
      </c>
      <c r="V982" s="14">
        <v>0.29303398912660855</v>
      </c>
      <c r="W982" s="29">
        <v>0.10133292477401562</v>
      </c>
      <c r="X982" s="29">
        <v>0.4344603656384555</v>
      </c>
      <c r="Y982" s="29">
        <v>0.15593756376249743</v>
      </c>
      <c r="Z982" s="2">
        <v>10226.8</v>
      </c>
      <c r="AA982" s="2">
        <v>2996.8</v>
      </c>
      <c r="AB982" s="2">
        <v>3263.5</v>
      </c>
      <c r="AC982" s="2">
        <v>330.7</v>
      </c>
      <c r="AD982" s="2">
        <v>1416.7</v>
      </c>
      <c r="AE982" s="2">
        <v>615.5</v>
      </c>
      <c r="AF982" s="2">
        <v>3920.8</v>
      </c>
      <c r="AG982" s="2">
        <v>611.4</v>
      </c>
      <c r="AH982" s="2">
        <v>1888.4</v>
      </c>
      <c r="AI982" s="2">
        <v>1400.5083668714253</v>
      </c>
      <c r="AJ982" s="2">
        <v>380.66087693285317</v>
      </c>
      <c r="AK982" s="2">
        <v>215.22982418979032</v>
      </c>
      <c r="AL982" s="2">
        <v>480.0042363905952</v>
      </c>
      <c r="AM982" s="6">
        <v>4337.31804214135</v>
      </c>
      <c r="AN982" s="6">
        <v>3495.99065638611</v>
      </c>
      <c r="AO982" s="6">
        <v>5506.08962565483</v>
      </c>
      <c r="AP982" s="2" t="s">
        <v>14</v>
      </c>
      <c r="AQ982" s="2" t="s">
        <v>14</v>
      </c>
      <c r="AR982" s="2" t="s">
        <v>14</v>
      </c>
      <c r="AS982" s="2">
        <v>2012</v>
      </c>
      <c r="AT982" s="2">
        <v>2016</v>
      </c>
    </row>
    <row r="983" spans="1:46" ht="12.75">
      <c r="A983" s="2">
        <v>14642</v>
      </c>
      <c r="B983" s="2"/>
      <c r="C983" s="48" t="s">
        <v>815</v>
      </c>
      <c r="D983" s="2" t="s">
        <v>262</v>
      </c>
      <c r="E983" s="2" t="s">
        <v>492</v>
      </c>
      <c r="F983" s="2" t="s">
        <v>793</v>
      </c>
      <c r="G983" s="2">
        <v>47</v>
      </c>
      <c r="H983" s="2">
        <v>51</v>
      </c>
      <c r="I983" s="2">
        <v>32</v>
      </c>
      <c r="J983" s="2">
        <v>36</v>
      </c>
      <c r="K983" s="2">
        <v>32</v>
      </c>
      <c r="L983" s="2">
        <v>36</v>
      </c>
      <c r="M983" s="46">
        <v>-118.300183</v>
      </c>
      <c r="N983" s="46">
        <v>33.68065</v>
      </c>
      <c r="O983" s="2">
        <v>-50</v>
      </c>
      <c r="P983" s="2" t="s">
        <v>263</v>
      </c>
      <c r="Q983" s="2" t="s">
        <v>375</v>
      </c>
      <c r="R983" s="2">
        <v>2514</v>
      </c>
      <c r="S983" s="2" t="str">
        <f t="shared" si="65"/>
        <v>PVL10-50-VC5-s1-47-51 cm-2514</v>
      </c>
      <c r="T983" s="31" t="s">
        <v>386</v>
      </c>
      <c r="U983" s="2" t="s">
        <v>13</v>
      </c>
      <c r="V983" s="14">
        <v>0.3703821339950372</v>
      </c>
      <c r="W983" s="29">
        <v>0.12506711209210764</v>
      </c>
      <c r="X983" s="29">
        <v>0.463499750730005</v>
      </c>
      <c r="Y983" s="29">
        <v>0.2166292665643085</v>
      </c>
      <c r="Z983" s="2">
        <v>10075</v>
      </c>
      <c r="AA983" s="2">
        <v>3731.6</v>
      </c>
      <c r="AB983" s="2">
        <v>3352.6</v>
      </c>
      <c r="AC983" s="2">
        <v>419.3</v>
      </c>
      <c r="AD983" s="2">
        <v>1404.1</v>
      </c>
      <c r="AE983" s="2">
        <v>650.8</v>
      </c>
      <c r="AF983" s="2">
        <v>4233.5</v>
      </c>
      <c r="AG983" s="2">
        <v>917.1</v>
      </c>
      <c r="AH983" s="2">
        <v>1902.5</v>
      </c>
      <c r="AI983" s="2">
        <v>1451.4165571616295</v>
      </c>
      <c r="AJ983" s="2">
        <v>396.5203679369251</v>
      </c>
      <c r="AK983" s="2">
        <v>216.02102496714846</v>
      </c>
      <c r="AL983" s="2">
        <v>541.4559789750328</v>
      </c>
      <c r="AM983" s="6">
        <v>9493.02109765475</v>
      </c>
      <c r="AN983" s="6">
        <v>7203.62944234967</v>
      </c>
      <c r="AO983" s="6">
        <v>12397.178692451</v>
      </c>
      <c r="AP983" s="2" t="s">
        <v>14</v>
      </c>
      <c r="AQ983" s="2" t="s">
        <v>14</v>
      </c>
      <c r="AR983" s="2" t="s">
        <v>14</v>
      </c>
      <c r="AS983" s="2">
        <v>2012</v>
      </c>
      <c r="AT983" s="2">
        <v>2016</v>
      </c>
    </row>
    <row r="984" spans="1:46" ht="12.75">
      <c r="A984" s="2">
        <v>14643</v>
      </c>
      <c r="B984" s="2"/>
      <c r="C984" s="48" t="s">
        <v>815</v>
      </c>
      <c r="D984" s="2" t="s">
        <v>262</v>
      </c>
      <c r="E984" s="2" t="s">
        <v>492</v>
      </c>
      <c r="F984" s="2" t="s">
        <v>793</v>
      </c>
      <c r="G984" s="2">
        <v>47</v>
      </c>
      <c r="H984" s="2">
        <v>51</v>
      </c>
      <c r="I984" s="2">
        <v>32</v>
      </c>
      <c r="J984" s="2">
        <v>36</v>
      </c>
      <c r="K984" s="2">
        <v>32</v>
      </c>
      <c r="L984" s="2">
        <v>36</v>
      </c>
      <c r="M984" s="46">
        <v>-118.300183</v>
      </c>
      <c r="N984" s="46">
        <v>33.68065</v>
      </c>
      <c r="O984" s="2">
        <v>-50</v>
      </c>
      <c r="P984" s="2" t="s">
        <v>263</v>
      </c>
      <c r="Q984" s="2" t="s">
        <v>375</v>
      </c>
      <c r="R984" s="2">
        <v>2515</v>
      </c>
      <c r="S984" s="2" t="str">
        <f t="shared" si="65"/>
        <v>PVL10-50-VC5-s1-47-51 cm-2515</v>
      </c>
      <c r="T984" s="31" t="s">
        <v>386</v>
      </c>
      <c r="U984" s="2" t="s">
        <v>13</v>
      </c>
      <c r="V984" s="14">
        <v>0.3079096590653098</v>
      </c>
      <c r="W984" s="29">
        <v>0.10310112919295913</v>
      </c>
      <c r="X984" s="29">
        <v>0.47209355652373314</v>
      </c>
      <c r="Y984" s="29">
        <v>0.16188817279219647</v>
      </c>
      <c r="Z984" s="2">
        <v>15536.7</v>
      </c>
      <c r="AA984" s="2">
        <v>4783.9</v>
      </c>
      <c r="AB984" s="2">
        <v>4817.6</v>
      </c>
      <c r="AC984" s="2">
        <v>496.7</v>
      </c>
      <c r="AD984" s="2">
        <v>2180.5</v>
      </c>
      <c r="AE984" s="2">
        <v>1029.4</v>
      </c>
      <c r="AF984" s="2">
        <v>5741</v>
      </c>
      <c r="AG984" s="2">
        <v>929.4</v>
      </c>
      <c r="AH984" s="2">
        <v>1864.5</v>
      </c>
      <c r="AI984" s="2">
        <v>2179.737194958434</v>
      </c>
      <c r="AJ984" s="2">
        <v>570.0509519978547</v>
      </c>
      <c r="AK984" s="2">
        <v>344.31751139715743</v>
      </c>
      <c r="AL984" s="2">
        <v>715.5162241887905</v>
      </c>
      <c r="AM984" s="6">
        <v>5128.9947557694</v>
      </c>
      <c r="AN984" s="6">
        <v>4076.66158859557</v>
      </c>
      <c r="AO984" s="6">
        <v>6465.15825766167</v>
      </c>
      <c r="AP984" s="2" t="s">
        <v>14</v>
      </c>
      <c r="AQ984" s="2" t="s">
        <v>14</v>
      </c>
      <c r="AR984" s="2" t="s">
        <v>14</v>
      </c>
      <c r="AS984" s="2">
        <v>2012</v>
      </c>
      <c r="AT984" s="2">
        <v>2016</v>
      </c>
    </row>
    <row r="985" spans="1:46" ht="12.75">
      <c r="A985" s="2">
        <v>14644</v>
      </c>
      <c r="B985" s="2"/>
      <c r="C985" s="48" t="s">
        <v>815</v>
      </c>
      <c r="D985" s="2" t="s">
        <v>262</v>
      </c>
      <c r="E985" s="2" t="s">
        <v>492</v>
      </c>
      <c r="F985" s="2" t="s">
        <v>793</v>
      </c>
      <c r="G985" s="2">
        <v>47</v>
      </c>
      <c r="H985" s="2">
        <v>51</v>
      </c>
      <c r="I985" s="2">
        <v>32</v>
      </c>
      <c r="J985" s="2">
        <v>36</v>
      </c>
      <c r="K985" s="2">
        <v>32</v>
      </c>
      <c r="L985" s="2">
        <v>36</v>
      </c>
      <c r="M985" s="46">
        <v>-118.300183</v>
      </c>
      <c r="N985" s="46">
        <v>33.68065</v>
      </c>
      <c r="O985" s="2">
        <v>-50</v>
      </c>
      <c r="P985" s="2" t="s">
        <v>263</v>
      </c>
      <c r="Q985" s="2" t="s">
        <v>375</v>
      </c>
      <c r="R985" s="2">
        <v>2516</v>
      </c>
      <c r="S985" s="2" t="str">
        <f t="shared" si="65"/>
        <v>PVL10-50-VC5-s1-47-51 cm-2516</v>
      </c>
      <c r="T985" s="31" t="s">
        <v>386</v>
      </c>
      <c r="U985" s="2" t="s">
        <v>13</v>
      </c>
      <c r="V985" s="14">
        <v>0.2946738300083906</v>
      </c>
      <c r="W985" s="29">
        <v>0.09151398568320142</v>
      </c>
      <c r="X985" s="29">
        <v>0.38170723618757046</v>
      </c>
      <c r="Y985" s="29">
        <v>0.16156448321171962</v>
      </c>
      <c r="Z985" s="2">
        <v>7985.1</v>
      </c>
      <c r="AA985" s="2">
        <v>2353</v>
      </c>
      <c r="AB985" s="2">
        <v>3171.1</v>
      </c>
      <c r="AC985" s="2">
        <v>290.2</v>
      </c>
      <c r="AD985" s="2">
        <v>1507.7</v>
      </c>
      <c r="AE985" s="2">
        <v>575.5</v>
      </c>
      <c r="AF985" s="2">
        <v>3576.9</v>
      </c>
      <c r="AG985" s="2">
        <v>577.9</v>
      </c>
      <c r="AH985" s="2">
        <v>2489.9</v>
      </c>
      <c r="AI985" s="2">
        <v>830.402827422788</v>
      </c>
      <c r="AJ985" s="2">
        <v>278.02723000923726</v>
      </c>
      <c r="AK985" s="2">
        <v>167.3320213663199</v>
      </c>
      <c r="AL985" s="2">
        <v>333.7322784047552</v>
      </c>
      <c r="AM985" s="6">
        <v>4435.44157258405</v>
      </c>
      <c r="AN985" s="6">
        <v>3570.88768121633</v>
      </c>
      <c r="AO985" s="6">
        <v>5625.56817464214</v>
      </c>
      <c r="AP985" s="2" t="s">
        <v>14</v>
      </c>
      <c r="AQ985" s="2" t="s">
        <v>14</v>
      </c>
      <c r="AR985" s="2" t="s">
        <v>14</v>
      </c>
      <c r="AS985" s="2">
        <v>2012</v>
      </c>
      <c r="AT985" s="2">
        <v>2016</v>
      </c>
    </row>
    <row r="986" spans="1:46" ht="12.75">
      <c r="A986" s="2">
        <v>14645</v>
      </c>
      <c r="B986" s="2"/>
      <c r="C986" s="48" t="s">
        <v>815</v>
      </c>
      <c r="D986" s="2" t="s">
        <v>262</v>
      </c>
      <c r="E986" s="2" t="s">
        <v>492</v>
      </c>
      <c r="F986" s="2" t="s">
        <v>793</v>
      </c>
      <c r="G986" s="2">
        <v>47</v>
      </c>
      <c r="H986" s="2">
        <v>51</v>
      </c>
      <c r="I986" s="2">
        <v>32</v>
      </c>
      <c r="J986" s="2">
        <v>36</v>
      </c>
      <c r="K986" s="2">
        <v>32</v>
      </c>
      <c r="L986" s="2">
        <v>36</v>
      </c>
      <c r="M986" s="46">
        <v>-118.300183</v>
      </c>
      <c r="N986" s="46">
        <v>33.68065</v>
      </c>
      <c r="O986" s="2">
        <v>-50</v>
      </c>
      <c r="P986" s="2" t="s">
        <v>263</v>
      </c>
      <c r="Q986" s="2" t="s">
        <v>375</v>
      </c>
      <c r="R986" s="2">
        <v>2517</v>
      </c>
      <c r="S986" s="2" t="str">
        <f t="shared" si="65"/>
        <v>PVL10-50-VC5-s1-47-51 cm-2517</v>
      </c>
      <c r="T986" s="31" t="s">
        <v>386</v>
      </c>
      <c r="U986" s="2" t="s">
        <v>13</v>
      </c>
      <c r="V986" s="14">
        <v>0.3107189320662933</v>
      </c>
      <c r="W986" s="29">
        <v>0.10197032992335779</v>
      </c>
      <c r="X986" s="29">
        <v>0.39261340826977115</v>
      </c>
      <c r="Y986" s="29">
        <v>0.15130040911747517</v>
      </c>
      <c r="Z986" s="2">
        <v>8839.5</v>
      </c>
      <c r="AA986" s="2">
        <v>2746.6</v>
      </c>
      <c r="AB986" s="2">
        <v>3040.1</v>
      </c>
      <c r="AC986" s="2">
        <v>310</v>
      </c>
      <c r="AD986" s="2">
        <v>1494.6</v>
      </c>
      <c r="AE986" s="2">
        <v>586.8</v>
      </c>
      <c r="AF986" s="2">
        <v>4106.4</v>
      </c>
      <c r="AG986" s="2">
        <v>621.3</v>
      </c>
      <c r="AH986" s="2">
        <v>2001.2</v>
      </c>
      <c r="AI986" s="2">
        <v>1157.9152508494903</v>
      </c>
      <c r="AJ986" s="2">
        <v>334.80911453128124</v>
      </c>
      <c r="AK986" s="2">
        <v>208.01519088546868</v>
      </c>
      <c r="AL986" s="2">
        <v>472.4865080951429</v>
      </c>
      <c r="AM986" s="6">
        <v>5294.82036852521</v>
      </c>
      <c r="AN986" s="6">
        <v>4203.667153276</v>
      </c>
      <c r="AO986" s="6">
        <v>6676.69517316426</v>
      </c>
      <c r="AP986" s="2" t="s">
        <v>14</v>
      </c>
      <c r="AQ986" s="2" t="s">
        <v>14</v>
      </c>
      <c r="AR986" s="2" t="s">
        <v>14</v>
      </c>
      <c r="AS986" s="2">
        <v>2012</v>
      </c>
      <c r="AT986" s="2">
        <v>2016</v>
      </c>
    </row>
    <row r="987" spans="1:46" ht="12.75">
      <c r="A987" s="2">
        <v>14646</v>
      </c>
      <c r="B987" s="2"/>
      <c r="C987" s="48" t="s">
        <v>815</v>
      </c>
      <c r="D987" s="2" t="s">
        <v>262</v>
      </c>
      <c r="E987" s="2" t="s">
        <v>492</v>
      </c>
      <c r="F987" s="2" t="s">
        <v>793</v>
      </c>
      <c r="G987" s="2">
        <v>47</v>
      </c>
      <c r="H987" s="2">
        <v>51</v>
      </c>
      <c r="I987" s="2">
        <v>32</v>
      </c>
      <c r="J987" s="2">
        <v>36</v>
      </c>
      <c r="K987" s="2">
        <v>32</v>
      </c>
      <c r="L987" s="2">
        <v>36</v>
      </c>
      <c r="M987" s="46">
        <v>-118.300183</v>
      </c>
      <c r="N987" s="46">
        <v>33.68065</v>
      </c>
      <c r="O987" s="2">
        <v>-50</v>
      </c>
      <c r="P987" s="2" t="s">
        <v>263</v>
      </c>
      <c r="Q987" s="2" t="s">
        <v>375</v>
      </c>
      <c r="R987" s="2">
        <v>2518</v>
      </c>
      <c r="S987" s="2" t="str">
        <f t="shared" si="65"/>
        <v>PVL10-50-VC5-s1-47-51 cm-2518</v>
      </c>
      <c r="T987" s="31" t="s">
        <v>386</v>
      </c>
      <c r="U987" s="2" t="s">
        <v>13</v>
      </c>
      <c r="V987" s="14">
        <v>0.3206059348412533</v>
      </c>
      <c r="W987" s="29">
        <v>0.10477599722948085</v>
      </c>
      <c r="X987" s="29">
        <v>0.4391544467720434</v>
      </c>
      <c r="Y987" s="29">
        <v>0.19381363648905936</v>
      </c>
      <c r="Z987" s="2">
        <v>8674.2</v>
      </c>
      <c r="AA987" s="2">
        <v>2781</v>
      </c>
      <c r="AB987" s="2">
        <v>3176.3</v>
      </c>
      <c r="AC987" s="2">
        <v>332.8</v>
      </c>
      <c r="AD987" s="2">
        <v>1575.3</v>
      </c>
      <c r="AE987" s="2">
        <v>691.8</v>
      </c>
      <c r="AF987" s="2">
        <v>3624.1</v>
      </c>
      <c r="AG987" s="2">
        <v>702.4</v>
      </c>
      <c r="AH987" s="2">
        <v>2024.1</v>
      </c>
      <c r="AI987" s="2">
        <v>1131.8808359270788</v>
      </c>
      <c r="AJ987" s="2">
        <v>346.73188083592714</v>
      </c>
      <c r="AK987" s="2">
        <v>224.01067140951537</v>
      </c>
      <c r="AL987" s="2">
        <v>427.49864137147375</v>
      </c>
      <c r="AM987" s="6">
        <v>5884.87945354926</v>
      </c>
      <c r="AN987" s="6">
        <v>4658.23064981803</v>
      </c>
      <c r="AO987" s="6">
        <v>7482.89395556886</v>
      </c>
      <c r="AP987" s="2" t="s">
        <v>14</v>
      </c>
      <c r="AQ987" s="2" t="s">
        <v>14</v>
      </c>
      <c r="AR987" s="2" t="s">
        <v>14</v>
      </c>
      <c r="AS987" s="2">
        <v>2012</v>
      </c>
      <c r="AT987" s="2">
        <v>2016</v>
      </c>
    </row>
    <row r="988" spans="1:46" ht="12.75">
      <c r="A988" s="2">
        <v>14647</v>
      </c>
      <c r="B988" s="2"/>
      <c r="C988" s="48" t="s">
        <v>815</v>
      </c>
      <c r="D988" s="2" t="s">
        <v>262</v>
      </c>
      <c r="E988" s="2" t="s">
        <v>492</v>
      </c>
      <c r="F988" s="2" t="s">
        <v>793</v>
      </c>
      <c r="G988" s="2">
        <v>47</v>
      </c>
      <c r="H988" s="2">
        <v>51</v>
      </c>
      <c r="I988" s="2">
        <v>32</v>
      </c>
      <c r="J988" s="2">
        <v>36</v>
      </c>
      <c r="K988" s="2">
        <v>32</v>
      </c>
      <c r="L988" s="2">
        <v>36</v>
      </c>
      <c r="M988" s="46">
        <v>-118.300183</v>
      </c>
      <c r="N988" s="46">
        <v>33.68065</v>
      </c>
      <c r="O988" s="2">
        <v>-50</v>
      </c>
      <c r="P988" s="2" t="s">
        <v>263</v>
      </c>
      <c r="Q988" s="2" t="s">
        <v>375</v>
      </c>
      <c r="R988" s="2">
        <v>2519</v>
      </c>
      <c r="S988" s="2" t="str">
        <f t="shared" si="65"/>
        <v>PVL10-50-VC5-s1-47-51 cm-2519</v>
      </c>
      <c r="T988" s="31" t="s">
        <v>386</v>
      </c>
      <c r="U988" s="2" t="s">
        <v>13</v>
      </c>
      <c r="V988" s="14">
        <v>0.3762236975357263</v>
      </c>
      <c r="W988" s="29">
        <v>0.1111758680371587</v>
      </c>
      <c r="X988" s="29">
        <v>0.4592173503064592</v>
      </c>
      <c r="Y988" s="29">
        <v>0.25582752372470136</v>
      </c>
      <c r="Z988" s="2">
        <v>15996.6</v>
      </c>
      <c r="AA988" s="2">
        <v>6018.3</v>
      </c>
      <c r="AB988" s="2">
        <v>5662.2</v>
      </c>
      <c r="AC988" s="2">
        <v>629.5</v>
      </c>
      <c r="AD988" s="2">
        <v>2121</v>
      </c>
      <c r="AE988" s="2">
        <v>974</v>
      </c>
      <c r="AF988" s="2">
        <v>6512.2</v>
      </c>
      <c r="AG988" s="2">
        <v>1666</v>
      </c>
      <c r="AH988" s="2">
        <v>1985.6</v>
      </c>
      <c r="AI988" s="2">
        <v>2217.455680902498</v>
      </c>
      <c r="AJ988" s="2">
        <v>633.7328767123288</v>
      </c>
      <c r="AK988" s="2">
        <v>311.74456083803386</v>
      </c>
      <c r="AL988" s="2">
        <v>823.7510072522159</v>
      </c>
      <c r="AM988" s="6">
        <v>10031.5932553557</v>
      </c>
      <c r="AN988" s="6">
        <v>7562.54067980884</v>
      </c>
      <c r="AO988" s="6">
        <v>13180.9439236135</v>
      </c>
      <c r="AP988" s="2" t="s">
        <v>14</v>
      </c>
      <c r="AQ988" s="2" t="s">
        <v>14</v>
      </c>
      <c r="AR988" s="2" t="s">
        <v>14</v>
      </c>
      <c r="AS988" s="2">
        <v>2012</v>
      </c>
      <c r="AT988" s="2">
        <v>2016</v>
      </c>
    </row>
    <row r="989" spans="1:46" ht="12.75">
      <c r="A989" s="2">
        <v>14648</v>
      </c>
      <c r="B989" s="2"/>
      <c r="C989" s="48" t="s">
        <v>815</v>
      </c>
      <c r="D989" s="2" t="s">
        <v>262</v>
      </c>
      <c r="E989" s="2" t="s">
        <v>369</v>
      </c>
      <c r="F989" s="2" t="s">
        <v>793</v>
      </c>
      <c r="G989" s="2">
        <v>51</v>
      </c>
      <c r="H989" s="2">
        <v>55</v>
      </c>
      <c r="I989" s="2">
        <v>36</v>
      </c>
      <c r="J989" s="2">
        <v>40</v>
      </c>
      <c r="K989" s="2">
        <v>36</v>
      </c>
      <c r="L989" s="2">
        <v>40</v>
      </c>
      <c r="M989" s="46">
        <v>-118.300183</v>
      </c>
      <c r="N989" s="46">
        <v>33.68065</v>
      </c>
      <c r="O989" s="2">
        <v>-50</v>
      </c>
      <c r="P989" s="2" t="s">
        <v>263</v>
      </c>
      <c r="Q989" s="2" t="s">
        <v>375</v>
      </c>
      <c r="R989" s="2">
        <v>2520</v>
      </c>
      <c r="S989" s="2" t="str">
        <f t="shared" si="65"/>
        <v>PVL10-50-VC5-s1-51-55 cm-2520</v>
      </c>
      <c r="T989" s="31" t="s">
        <v>386</v>
      </c>
      <c r="U989" s="2" t="s">
        <v>13</v>
      </c>
      <c r="V989" s="14">
        <v>0.3350766891077357</v>
      </c>
      <c r="W989" s="29">
        <v>0.07621975997616016</v>
      </c>
      <c r="X989" s="29">
        <v>0.37966935701641213</v>
      </c>
      <c r="Y989" s="29">
        <v>0.15058720707925932</v>
      </c>
      <c r="Z989" s="2">
        <v>26959.5</v>
      </c>
      <c r="AA989" s="2">
        <v>9033.5</v>
      </c>
      <c r="AB989" s="2">
        <v>7382.6</v>
      </c>
      <c r="AC989" s="2">
        <v>562.7</v>
      </c>
      <c r="AD989" s="2">
        <v>3332.9</v>
      </c>
      <c r="AE989" s="2">
        <v>1265.4</v>
      </c>
      <c r="AF989" s="2">
        <v>9153.5</v>
      </c>
      <c r="AG989" s="2">
        <v>1378.4</v>
      </c>
      <c r="AH989" s="2">
        <v>1914.2</v>
      </c>
      <c r="AI989" s="2">
        <v>3760.631073033121</v>
      </c>
      <c r="AJ989" s="2">
        <v>830.143140737645</v>
      </c>
      <c r="AK989" s="2">
        <v>480.4409152648626</v>
      </c>
      <c r="AL989" s="2">
        <v>1100.397032702957</v>
      </c>
      <c r="AM989" s="6">
        <v>6783.05533742385</v>
      </c>
      <c r="AN989" s="6">
        <v>5301.58525846572</v>
      </c>
      <c r="AO989" s="6">
        <v>8694.5700139686</v>
      </c>
      <c r="AP989" s="2" t="s">
        <v>14</v>
      </c>
      <c r="AQ989" s="2" t="s">
        <v>14</v>
      </c>
      <c r="AR989" s="2" t="s">
        <v>14</v>
      </c>
      <c r="AS989" s="2">
        <v>2012</v>
      </c>
      <c r="AT989" s="2">
        <v>2016</v>
      </c>
    </row>
    <row r="990" spans="1:46" ht="12.75">
      <c r="A990" s="2">
        <v>14649</v>
      </c>
      <c r="B990" s="2"/>
      <c r="C990" s="48" t="s">
        <v>815</v>
      </c>
      <c r="D990" s="2" t="s">
        <v>262</v>
      </c>
      <c r="E990" s="2" t="s">
        <v>369</v>
      </c>
      <c r="F990" s="2" t="s">
        <v>793</v>
      </c>
      <c r="G990" s="2">
        <v>51</v>
      </c>
      <c r="H990" s="2">
        <v>55</v>
      </c>
      <c r="I990" s="2">
        <v>36</v>
      </c>
      <c r="J990" s="2">
        <v>40</v>
      </c>
      <c r="K990" s="2">
        <v>36</v>
      </c>
      <c r="L990" s="2">
        <v>40</v>
      </c>
      <c r="M990" s="46">
        <v>-118.300183</v>
      </c>
      <c r="N990" s="46">
        <v>33.68065</v>
      </c>
      <c r="O990" s="2">
        <v>-50</v>
      </c>
      <c r="P990" s="2" t="s">
        <v>263</v>
      </c>
      <c r="Q990" s="2" t="s">
        <v>375</v>
      </c>
      <c r="R990" s="2">
        <v>2521</v>
      </c>
      <c r="S990" s="2" t="str">
        <f t="shared" si="65"/>
        <v>PVL10-50-VC5-s1-51-55 cm-2521</v>
      </c>
      <c r="T990" s="31" t="s">
        <v>386</v>
      </c>
      <c r="U990" s="2" t="s">
        <v>13</v>
      </c>
      <c r="V990" s="14">
        <v>0.4069191959638023</v>
      </c>
      <c r="W990" s="29">
        <v>0.146214763150247</v>
      </c>
      <c r="X990" s="29">
        <v>0.43457850579304835</v>
      </c>
      <c r="Y990" s="29">
        <v>0.2652505619044604</v>
      </c>
      <c r="Z990" s="2">
        <v>6243.5</v>
      </c>
      <c r="AA990" s="2">
        <v>2540.6</v>
      </c>
      <c r="AB990" s="2">
        <v>2752.8</v>
      </c>
      <c r="AC990" s="2">
        <v>402.5</v>
      </c>
      <c r="AD990" s="2">
        <v>1001.2</v>
      </c>
      <c r="AE990" s="2">
        <v>435.1</v>
      </c>
      <c r="AF990" s="2">
        <v>3158.9</v>
      </c>
      <c r="AG990" s="2">
        <v>837.9</v>
      </c>
      <c r="AH990" s="2">
        <v>2130.5</v>
      </c>
      <c r="AI990" s="2">
        <v>824.6045529218494</v>
      </c>
      <c r="AJ990" s="2">
        <v>296.2027693029805</v>
      </c>
      <c r="AK990" s="2">
        <v>134.8321990143159</v>
      </c>
      <c r="AL990" s="2">
        <v>375.1983102558085</v>
      </c>
      <c r="AM990" s="6">
        <v>13074.8918765939</v>
      </c>
      <c r="AN990" s="6">
        <v>9564.49884565888</v>
      </c>
      <c r="AO990" s="6">
        <v>17821.0983967039</v>
      </c>
      <c r="AP990" s="2" t="s">
        <v>14</v>
      </c>
      <c r="AQ990" s="2" t="s">
        <v>14</v>
      </c>
      <c r="AR990" s="2" t="s">
        <v>14</v>
      </c>
      <c r="AS990" s="2">
        <v>2012</v>
      </c>
      <c r="AT990" s="2">
        <v>2016</v>
      </c>
    </row>
    <row r="991" spans="1:46" ht="12.75">
      <c r="A991" s="2">
        <v>14650</v>
      </c>
      <c r="B991" s="2"/>
      <c r="C991" s="48" t="s">
        <v>815</v>
      </c>
      <c r="D991" s="2" t="s">
        <v>262</v>
      </c>
      <c r="E991" s="2" t="s">
        <v>369</v>
      </c>
      <c r="F991" s="2" t="s">
        <v>793</v>
      </c>
      <c r="G991" s="2">
        <v>51</v>
      </c>
      <c r="H991" s="2">
        <v>55</v>
      </c>
      <c r="I991" s="2">
        <v>36</v>
      </c>
      <c r="J991" s="2">
        <v>40</v>
      </c>
      <c r="K991" s="2">
        <v>36</v>
      </c>
      <c r="L991" s="2">
        <v>40</v>
      </c>
      <c r="M991" s="46">
        <v>-118.300183</v>
      </c>
      <c r="N991" s="46">
        <v>33.68065</v>
      </c>
      <c r="O991" s="2">
        <v>-50</v>
      </c>
      <c r="P991" s="2" t="s">
        <v>263</v>
      </c>
      <c r="Q991" s="2" t="s">
        <v>375</v>
      </c>
      <c r="R991" s="2">
        <v>2522</v>
      </c>
      <c r="S991" s="2" t="str">
        <f t="shared" si="65"/>
        <v>PVL10-50-VC5-s1-51-55 cm-2522</v>
      </c>
      <c r="T991" s="31" t="s">
        <v>386</v>
      </c>
      <c r="U991" s="2" t="s">
        <v>13</v>
      </c>
      <c r="V991" s="14">
        <v>0.3972411702288919</v>
      </c>
      <c r="W991" s="29">
        <v>0.12405392091002732</v>
      </c>
      <c r="X991" s="29">
        <v>0.48649871775531756</v>
      </c>
      <c r="Y991" s="29">
        <v>0.21510776313036198</v>
      </c>
      <c r="Z991" s="2">
        <v>13194</v>
      </c>
      <c r="AA991" s="2">
        <v>5241.2</v>
      </c>
      <c r="AB991" s="2">
        <v>4465.8</v>
      </c>
      <c r="AC991" s="2">
        <v>554</v>
      </c>
      <c r="AD991" s="2">
        <v>1988.7</v>
      </c>
      <c r="AE991" s="2">
        <v>967.5</v>
      </c>
      <c r="AF991" s="2">
        <v>5734.8</v>
      </c>
      <c r="AG991" s="2">
        <v>1233.6</v>
      </c>
      <c r="AH991" s="2">
        <v>1909.8</v>
      </c>
      <c r="AI991" s="2">
        <v>1930.5895905330403</v>
      </c>
      <c r="AJ991" s="2">
        <v>525.6885537752645</v>
      </c>
      <c r="AK991" s="2">
        <v>309.5821551994973</v>
      </c>
      <c r="AL991" s="2">
        <v>729.7518064718819</v>
      </c>
      <c r="AM991" s="6">
        <v>12042.2637407111</v>
      </c>
      <c r="AN991" s="6">
        <v>8878.31526234798</v>
      </c>
      <c r="AO991" s="6">
        <v>16213.9867875186</v>
      </c>
      <c r="AP991" s="2" t="s">
        <v>14</v>
      </c>
      <c r="AQ991" s="2" t="s">
        <v>14</v>
      </c>
      <c r="AR991" s="2" t="s">
        <v>14</v>
      </c>
      <c r="AS991" s="2">
        <v>2012</v>
      </c>
      <c r="AT991" s="2">
        <v>2016</v>
      </c>
    </row>
    <row r="992" spans="1:46" ht="12.75">
      <c r="A992" s="2">
        <v>14651</v>
      </c>
      <c r="B992" s="2"/>
      <c r="C992" s="48" t="s">
        <v>815</v>
      </c>
      <c r="D992" s="2" t="s">
        <v>262</v>
      </c>
      <c r="E992" s="2" t="s">
        <v>369</v>
      </c>
      <c r="F992" s="2" t="s">
        <v>793</v>
      </c>
      <c r="G992" s="2">
        <v>51</v>
      </c>
      <c r="H992" s="2">
        <v>55</v>
      </c>
      <c r="I992" s="2">
        <v>36</v>
      </c>
      <c r="J992" s="2">
        <v>40</v>
      </c>
      <c r="K992" s="2">
        <v>36</v>
      </c>
      <c r="L992" s="2">
        <v>40</v>
      </c>
      <c r="M992" s="46">
        <v>-118.300183</v>
      </c>
      <c r="N992" s="46">
        <v>33.68065</v>
      </c>
      <c r="O992" s="2">
        <v>-50</v>
      </c>
      <c r="P992" s="2" t="s">
        <v>263</v>
      </c>
      <c r="Q992" s="2" t="s">
        <v>375</v>
      </c>
      <c r="R992" s="2">
        <v>2523</v>
      </c>
      <c r="S992" s="2" t="str">
        <f t="shared" si="65"/>
        <v>PVL10-50-VC5-s1-51-55 cm-2523</v>
      </c>
      <c r="T992" s="31" t="s">
        <v>386</v>
      </c>
      <c r="U992" s="2" t="s">
        <v>13</v>
      </c>
      <c r="V992" s="14">
        <v>0.3430086719701856</v>
      </c>
      <c r="W992" s="29">
        <v>0.10729715134332386</v>
      </c>
      <c r="X992" s="29">
        <v>0.4772024729520865</v>
      </c>
      <c r="Y992" s="29">
        <v>0.22698268003646307</v>
      </c>
      <c r="Z992" s="2">
        <v>9767.1</v>
      </c>
      <c r="AA992" s="2">
        <v>3350.2</v>
      </c>
      <c r="AB992" s="2">
        <v>2962.8</v>
      </c>
      <c r="AC992" s="2">
        <v>317.9</v>
      </c>
      <c r="AD992" s="2">
        <v>1035.2</v>
      </c>
      <c r="AE992" s="2">
        <v>494</v>
      </c>
      <c r="AF992" s="2">
        <v>3510.4</v>
      </c>
      <c r="AG992" s="2">
        <v>796.8</v>
      </c>
      <c r="AH992" s="2">
        <v>1896.2</v>
      </c>
      <c r="AI992" s="2">
        <v>1383.535492036705</v>
      </c>
      <c r="AJ992" s="2">
        <v>346.02889990507333</v>
      </c>
      <c r="AK992" s="2">
        <v>161.29100305874908</v>
      </c>
      <c r="AL992" s="2">
        <v>454.29806982385827</v>
      </c>
      <c r="AM992" s="6">
        <v>7334.41327668314</v>
      </c>
      <c r="AN992" s="6">
        <v>5694.56946596038</v>
      </c>
      <c r="AO992" s="6">
        <v>9412.58157536504</v>
      </c>
      <c r="AP992" s="2" t="s">
        <v>14</v>
      </c>
      <c r="AQ992" s="2" t="s">
        <v>14</v>
      </c>
      <c r="AR992" s="2" t="s">
        <v>14</v>
      </c>
      <c r="AS992" s="2">
        <v>2012</v>
      </c>
      <c r="AT992" s="2">
        <v>2016</v>
      </c>
    </row>
    <row r="993" spans="1:46" ht="12.75">
      <c r="A993" s="2">
        <v>14652</v>
      </c>
      <c r="B993" s="2" t="s">
        <v>29</v>
      </c>
      <c r="C993" s="48" t="s">
        <v>815</v>
      </c>
      <c r="D993" s="2" t="s">
        <v>262</v>
      </c>
      <c r="E993" s="2" t="s">
        <v>369</v>
      </c>
      <c r="F993" s="2" t="s">
        <v>793</v>
      </c>
      <c r="G993" s="2">
        <v>51</v>
      </c>
      <c r="H993" s="2">
        <v>55</v>
      </c>
      <c r="I993" s="2">
        <v>36</v>
      </c>
      <c r="J993" s="2">
        <v>40</v>
      </c>
      <c r="K993" s="2">
        <v>36</v>
      </c>
      <c r="L993" s="2">
        <v>40</v>
      </c>
      <c r="M993" s="46">
        <v>-118.300183</v>
      </c>
      <c r="N993" s="46">
        <v>33.68065</v>
      </c>
      <c r="O993" s="2">
        <v>-50</v>
      </c>
      <c r="P993" s="2" t="s">
        <v>263</v>
      </c>
      <c r="Q993" s="2" t="s">
        <v>375</v>
      </c>
      <c r="R993" s="2">
        <v>2524</v>
      </c>
      <c r="S993" s="2" t="str">
        <f t="shared" si="65"/>
        <v>PVL10-50-VC5-s1-51-55 cm-2524</v>
      </c>
      <c r="T993" s="31" t="s">
        <v>386</v>
      </c>
      <c r="U993" s="2" t="s">
        <v>13</v>
      </c>
      <c r="V993" s="14">
        <v>0.12999962496952877</v>
      </c>
      <c r="W993" s="29">
        <v>0.025586490537995363</v>
      </c>
      <c r="X993" s="29">
        <v>0.024968466918931315</v>
      </c>
      <c r="Y993" s="29">
        <v>0.0812165413659032</v>
      </c>
      <c r="Z993" s="2">
        <v>21331.6</v>
      </c>
      <c r="AA993" s="2">
        <v>2773.1</v>
      </c>
      <c r="AB993" s="2">
        <v>23414.7</v>
      </c>
      <c r="AC993" s="2">
        <v>599.1</v>
      </c>
      <c r="AD993" s="2">
        <v>20930.4</v>
      </c>
      <c r="AE993" s="2">
        <v>522.6</v>
      </c>
      <c r="AF993" s="2">
        <v>12011.1</v>
      </c>
      <c r="AG993" s="2">
        <v>975.5</v>
      </c>
      <c r="AH993" s="2">
        <v>1585.4</v>
      </c>
      <c r="AI993" s="2">
        <v>3040.8351204743276</v>
      </c>
      <c r="AJ993" s="2">
        <v>3029.3679828434465</v>
      </c>
      <c r="AK993" s="2">
        <v>2706.3201715655355</v>
      </c>
      <c r="AL993" s="2">
        <v>1638.2742525545602</v>
      </c>
      <c r="AM993" s="6" t="s">
        <v>14</v>
      </c>
      <c r="AN993" s="6" t="s">
        <v>14</v>
      </c>
      <c r="AO993" s="6" t="s">
        <v>14</v>
      </c>
      <c r="AP993" s="2" t="s">
        <v>14</v>
      </c>
      <c r="AQ993" s="2" t="s">
        <v>14</v>
      </c>
      <c r="AR993" s="2" t="s">
        <v>14</v>
      </c>
      <c r="AS993" s="2">
        <v>2012</v>
      </c>
      <c r="AT993" s="2">
        <v>2016</v>
      </c>
    </row>
    <row r="994" spans="1:46" ht="12.75">
      <c r="A994" s="2">
        <v>14653</v>
      </c>
      <c r="B994" s="2"/>
      <c r="C994" s="48" t="s">
        <v>815</v>
      </c>
      <c r="D994" s="2" t="s">
        <v>262</v>
      </c>
      <c r="E994" s="2" t="s">
        <v>369</v>
      </c>
      <c r="F994" s="2" t="s">
        <v>793</v>
      </c>
      <c r="G994" s="2">
        <v>51</v>
      </c>
      <c r="H994" s="2">
        <v>55</v>
      </c>
      <c r="I994" s="2">
        <v>36</v>
      </c>
      <c r="J994" s="2">
        <v>40</v>
      </c>
      <c r="K994" s="2">
        <v>36</v>
      </c>
      <c r="L994" s="2">
        <v>40</v>
      </c>
      <c r="M994" s="46">
        <v>-118.300183</v>
      </c>
      <c r="N994" s="46">
        <v>33.68065</v>
      </c>
      <c r="O994" s="2">
        <v>-50</v>
      </c>
      <c r="P994" s="2" t="s">
        <v>263</v>
      </c>
      <c r="Q994" s="2" t="s">
        <v>375</v>
      </c>
      <c r="R994" s="2">
        <v>2525</v>
      </c>
      <c r="S994" s="2" t="str">
        <f t="shared" si="65"/>
        <v>PVL10-50-VC5-s1-51-55 cm-2525</v>
      </c>
      <c r="T994" s="31" t="s">
        <v>386</v>
      </c>
      <c r="U994" s="2" t="s">
        <v>13</v>
      </c>
      <c r="V994" s="14">
        <v>0.4075706197810077</v>
      </c>
      <c r="W994" s="29">
        <v>0.14993836614246758</v>
      </c>
      <c r="X994" s="29">
        <v>0.4816631130063966</v>
      </c>
      <c r="Y994" s="29">
        <v>0.3046039039131641</v>
      </c>
      <c r="Z994" s="2">
        <v>6694.3</v>
      </c>
      <c r="AA994" s="2">
        <v>2728.4</v>
      </c>
      <c r="AB994" s="2">
        <v>2677.1</v>
      </c>
      <c r="AC994" s="2">
        <v>401.4</v>
      </c>
      <c r="AD994" s="2">
        <v>938</v>
      </c>
      <c r="AE994" s="2">
        <v>451.8</v>
      </c>
      <c r="AF994" s="2">
        <v>3242.9</v>
      </c>
      <c r="AG994" s="2">
        <v>987.8</v>
      </c>
      <c r="AH994" s="2">
        <v>1960.6</v>
      </c>
      <c r="AI994" s="2">
        <v>961.2057533408141</v>
      </c>
      <c r="AJ994" s="2">
        <v>314.0365194328267</v>
      </c>
      <c r="AK994" s="2">
        <v>141.77292665510558</v>
      </c>
      <c r="AL994" s="2">
        <v>431.5719677649699</v>
      </c>
      <c r="AM994" s="6">
        <v>13185.0445481131</v>
      </c>
      <c r="AN994" s="6">
        <v>9643.55403613434</v>
      </c>
      <c r="AO994" s="6">
        <v>17987.9716272888</v>
      </c>
      <c r="AP994" s="2" t="s">
        <v>14</v>
      </c>
      <c r="AQ994" s="2" t="s">
        <v>14</v>
      </c>
      <c r="AR994" s="2" t="s">
        <v>14</v>
      </c>
      <c r="AS994" s="2">
        <v>2012</v>
      </c>
      <c r="AT994" s="2">
        <v>2016</v>
      </c>
    </row>
    <row r="995" spans="1:46" ht="12.75">
      <c r="A995" s="2">
        <v>14654</v>
      </c>
      <c r="B995" s="2"/>
      <c r="C995" s="48" t="s">
        <v>815</v>
      </c>
      <c r="D995" s="2" t="s">
        <v>262</v>
      </c>
      <c r="E995" s="2" t="s">
        <v>369</v>
      </c>
      <c r="F995" s="2" t="s">
        <v>793</v>
      </c>
      <c r="G995" s="2">
        <v>51</v>
      </c>
      <c r="H995" s="2">
        <v>55</v>
      </c>
      <c r="I995" s="2">
        <v>36</v>
      </c>
      <c r="J995" s="2">
        <v>40</v>
      </c>
      <c r="K995" s="2">
        <v>36</v>
      </c>
      <c r="L995" s="2">
        <v>40</v>
      </c>
      <c r="M995" s="46">
        <v>-118.300183</v>
      </c>
      <c r="N995" s="46">
        <v>33.68065</v>
      </c>
      <c r="O995" s="2">
        <v>-50</v>
      </c>
      <c r="P995" s="2" t="s">
        <v>263</v>
      </c>
      <c r="Q995" s="2" t="s">
        <v>375</v>
      </c>
      <c r="R995" s="2">
        <v>2526</v>
      </c>
      <c r="S995" s="2" t="str">
        <f t="shared" si="65"/>
        <v>PVL10-50-VC5-s1-51-55 cm-2526</v>
      </c>
      <c r="T995" s="31" t="s">
        <v>386</v>
      </c>
      <c r="U995" s="2" t="s">
        <v>13</v>
      </c>
      <c r="V995" s="14">
        <v>0.3405327001599491</v>
      </c>
      <c r="W995" s="29">
        <v>0.10330122565830673</v>
      </c>
      <c r="X995" s="29">
        <v>0.4464010387081068</v>
      </c>
      <c r="Y995" s="29">
        <v>0.19962887448168426</v>
      </c>
      <c r="Z995" s="2">
        <v>10065.7</v>
      </c>
      <c r="AA995" s="2">
        <v>3427.7</v>
      </c>
      <c r="AB995" s="2">
        <v>3353.3</v>
      </c>
      <c r="AC995" s="2">
        <v>346.4</v>
      </c>
      <c r="AD995" s="2">
        <v>1232.3</v>
      </c>
      <c r="AE995" s="2">
        <v>550.1</v>
      </c>
      <c r="AF995" s="2">
        <v>4365.1</v>
      </c>
      <c r="AG995" s="2">
        <v>871.4</v>
      </c>
      <c r="AH995" s="2">
        <v>2010</v>
      </c>
      <c r="AI995" s="2">
        <v>1342.626865671642</v>
      </c>
      <c r="AJ995" s="2">
        <v>368.1293532338309</v>
      </c>
      <c r="AK995" s="2">
        <v>177.35323383084577</v>
      </c>
      <c r="AL995" s="2">
        <v>521.044776119403</v>
      </c>
      <c r="AM995" s="6">
        <v>7195.15804834527</v>
      </c>
      <c r="AN995" s="6">
        <v>5584.72607983203</v>
      </c>
      <c r="AO995" s="6">
        <v>9237.94507638497</v>
      </c>
      <c r="AP995" s="2" t="s">
        <v>14</v>
      </c>
      <c r="AQ995" s="2" t="s">
        <v>14</v>
      </c>
      <c r="AR995" s="2" t="s">
        <v>14</v>
      </c>
      <c r="AS995" s="2">
        <v>2012</v>
      </c>
      <c r="AT995" s="2">
        <v>2016</v>
      </c>
    </row>
    <row r="996" spans="1:46" ht="12.75">
      <c r="A996" s="2">
        <v>14655</v>
      </c>
      <c r="B996" s="2"/>
      <c r="C996" s="48" t="s">
        <v>815</v>
      </c>
      <c r="D996" s="2" t="s">
        <v>262</v>
      </c>
      <c r="E996" s="2" t="s">
        <v>369</v>
      </c>
      <c r="F996" s="2" t="s">
        <v>793</v>
      </c>
      <c r="G996" s="2">
        <v>51</v>
      </c>
      <c r="H996" s="2">
        <v>55</v>
      </c>
      <c r="I996" s="2">
        <v>36</v>
      </c>
      <c r="J996" s="2">
        <v>40</v>
      </c>
      <c r="K996" s="2">
        <v>36</v>
      </c>
      <c r="L996" s="2">
        <v>40</v>
      </c>
      <c r="M996" s="46">
        <v>-118.300183</v>
      </c>
      <c r="N996" s="46">
        <v>33.68065</v>
      </c>
      <c r="O996" s="2">
        <v>-50</v>
      </c>
      <c r="P996" s="2" t="s">
        <v>263</v>
      </c>
      <c r="Q996" s="2" t="s">
        <v>375</v>
      </c>
      <c r="R996" s="2">
        <v>2527</v>
      </c>
      <c r="S996" s="2" t="str">
        <f t="shared" si="65"/>
        <v>PVL10-50-VC5-s1-51-55 cm-2527</v>
      </c>
      <c r="T996" s="31" t="s">
        <v>386</v>
      </c>
      <c r="U996" s="2" t="s">
        <v>13</v>
      </c>
      <c r="V996" s="14">
        <v>0.3424380325329202</v>
      </c>
      <c r="W996" s="29">
        <v>0.10749734136830912</v>
      </c>
      <c r="X996" s="29">
        <v>0.45159558146670764</v>
      </c>
      <c r="Y996" s="29">
        <v>0.21963081445616464</v>
      </c>
      <c r="Z996" s="2">
        <v>10328</v>
      </c>
      <c r="AA996" s="40">
        <v>3536.7</v>
      </c>
      <c r="AB996" s="2">
        <v>3385.2</v>
      </c>
      <c r="AC996" s="2">
        <v>363.9</v>
      </c>
      <c r="AD996" s="2">
        <v>1303.6</v>
      </c>
      <c r="AE996" s="2">
        <v>588.7</v>
      </c>
      <c r="AF996" s="2">
        <v>4626.4</v>
      </c>
      <c r="AG996" s="2">
        <v>1016.1</v>
      </c>
      <c r="AH996" s="2">
        <v>1984.9</v>
      </c>
      <c r="AI996" s="2">
        <v>1397.017481989017</v>
      </c>
      <c r="AJ996" s="2">
        <v>377.7621038843266</v>
      </c>
      <c r="AK996" s="2">
        <v>190.66955514131695</v>
      </c>
      <c r="AL996" s="2">
        <v>568.5424958436192</v>
      </c>
      <c r="AM996" s="6">
        <v>7263.70165371518</v>
      </c>
      <c r="AN996" s="6">
        <v>5639.46101915113</v>
      </c>
      <c r="AO996" s="6">
        <v>9324.98302217804</v>
      </c>
      <c r="AP996" s="2" t="s">
        <v>14</v>
      </c>
      <c r="AQ996" s="2" t="s">
        <v>14</v>
      </c>
      <c r="AR996" s="2" t="s">
        <v>14</v>
      </c>
      <c r="AS996" s="2">
        <v>2012</v>
      </c>
      <c r="AT996" s="2">
        <v>2016</v>
      </c>
    </row>
    <row r="997" spans="1:46" ht="12.75">
      <c r="A997" s="2">
        <v>14656</v>
      </c>
      <c r="B997" s="2" t="s">
        <v>29</v>
      </c>
      <c r="C997" s="48" t="s">
        <v>815</v>
      </c>
      <c r="D997" s="2" t="s">
        <v>262</v>
      </c>
      <c r="E997" s="2" t="s">
        <v>369</v>
      </c>
      <c r="F997" s="2" t="s">
        <v>793</v>
      </c>
      <c r="G997" s="2">
        <v>51</v>
      </c>
      <c r="H997" s="2">
        <v>55</v>
      </c>
      <c r="I997" s="2">
        <v>36</v>
      </c>
      <c r="J997" s="2">
        <v>40</v>
      </c>
      <c r="K997" s="2">
        <v>36</v>
      </c>
      <c r="L997" s="2">
        <v>40</v>
      </c>
      <c r="M997" s="46">
        <v>-118.300183</v>
      </c>
      <c r="N997" s="46">
        <v>33.68065</v>
      </c>
      <c r="O997" s="2">
        <v>-50</v>
      </c>
      <c r="P997" s="2" t="s">
        <v>263</v>
      </c>
      <c r="Q997" s="2" t="s">
        <v>375</v>
      </c>
      <c r="R997" s="2">
        <v>2528</v>
      </c>
      <c r="S997" s="2" t="str">
        <f t="shared" si="65"/>
        <v>PVL10-50-VC5-s1-51-55 cm-2528</v>
      </c>
      <c r="T997" s="31" t="s">
        <v>386</v>
      </c>
      <c r="U997" s="2" t="s">
        <v>13</v>
      </c>
      <c r="V997" s="14">
        <v>0.2363329888111209</v>
      </c>
      <c r="W997" s="29">
        <v>0.05323934852166382</v>
      </c>
      <c r="X997" s="29">
        <v>0.1961487235022468</v>
      </c>
      <c r="Y997" s="29">
        <v>0.10722015612959426</v>
      </c>
      <c r="Z997" s="2">
        <v>28832.2</v>
      </c>
      <c r="AA997" s="2">
        <v>6814</v>
      </c>
      <c r="AB997" s="2">
        <v>16626.8</v>
      </c>
      <c r="AC997" s="2">
        <v>885.2</v>
      </c>
      <c r="AD997" s="2">
        <v>8033.7</v>
      </c>
      <c r="AE997" s="2">
        <v>1575.8</v>
      </c>
      <c r="AF997" s="2">
        <v>14923.5</v>
      </c>
      <c r="AG997" s="2">
        <v>1600.1</v>
      </c>
      <c r="AH997" s="2">
        <v>1930.8</v>
      </c>
      <c r="AI997" s="2">
        <v>3692.376217112078</v>
      </c>
      <c r="AJ997" s="2">
        <v>1813.9631240936399</v>
      </c>
      <c r="AK997" s="2">
        <v>995.3905117049928</v>
      </c>
      <c r="AL997" s="2">
        <v>1711.5806919411643</v>
      </c>
      <c r="AM997" s="6" t="s">
        <v>14</v>
      </c>
      <c r="AN997" s="6" t="s">
        <v>14</v>
      </c>
      <c r="AO997" s="6" t="s">
        <v>14</v>
      </c>
      <c r="AP997" s="2" t="s">
        <v>14</v>
      </c>
      <c r="AQ997" s="2" t="s">
        <v>14</v>
      </c>
      <c r="AR997" s="2" t="s">
        <v>14</v>
      </c>
      <c r="AS997" s="2">
        <v>2012</v>
      </c>
      <c r="AT997" s="2">
        <v>2016</v>
      </c>
    </row>
    <row r="998" spans="1:46" ht="12.75">
      <c r="A998" s="2">
        <v>14657</v>
      </c>
      <c r="B998" s="2"/>
      <c r="C998" s="48" t="s">
        <v>815</v>
      </c>
      <c r="D998" s="2" t="s">
        <v>262</v>
      </c>
      <c r="E998" s="2" t="s">
        <v>369</v>
      </c>
      <c r="F998" s="2" t="s">
        <v>793</v>
      </c>
      <c r="G998" s="2">
        <v>51</v>
      </c>
      <c r="H998" s="2">
        <v>55</v>
      </c>
      <c r="I998" s="2">
        <v>36</v>
      </c>
      <c r="J998" s="2">
        <v>40</v>
      </c>
      <c r="K998" s="2">
        <v>36</v>
      </c>
      <c r="L998" s="2">
        <v>40</v>
      </c>
      <c r="M998" s="46">
        <v>-118.300183</v>
      </c>
      <c r="N998" s="46">
        <v>33.68065</v>
      </c>
      <c r="O998" s="2">
        <v>-50</v>
      </c>
      <c r="P998" s="2" t="s">
        <v>263</v>
      </c>
      <c r="Q998" s="2" t="s">
        <v>375</v>
      </c>
      <c r="R998" s="2">
        <v>2529</v>
      </c>
      <c r="S998" s="2" t="str">
        <f t="shared" si="65"/>
        <v>PVL10-50-VC5-s1-51-55 cm-2529</v>
      </c>
      <c r="T998" s="31" t="s">
        <v>386</v>
      </c>
      <c r="U998" s="2" t="s">
        <v>13</v>
      </c>
      <c r="V998" s="14">
        <v>0.3627895089927483</v>
      </c>
      <c r="W998" s="29">
        <v>0.11198498525337383</v>
      </c>
      <c r="X998" s="29">
        <v>0.5189979123173277</v>
      </c>
      <c r="Y998" s="29">
        <v>0.23523828285903614</v>
      </c>
      <c r="Z998" s="2">
        <v>15651.5</v>
      </c>
      <c r="AA998" s="2">
        <v>5678.2</v>
      </c>
      <c r="AB998" s="2">
        <v>4475.6</v>
      </c>
      <c r="AC998" s="2">
        <v>501.2</v>
      </c>
      <c r="AD998" s="2">
        <v>1676.5</v>
      </c>
      <c r="AE998" s="2">
        <v>870.1</v>
      </c>
      <c r="AF998" s="2">
        <v>5583.7</v>
      </c>
      <c r="AG998" s="2">
        <v>1313.5</v>
      </c>
      <c r="AH998" s="2">
        <v>2038.2</v>
      </c>
      <c r="AI998" s="2">
        <v>2092.9938180747718</v>
      </c>
      <c r="AJ998" s="2">
        <v>488.3524678638014</v>
      </c>
      <c r="AK998" s="2">
        <v>249.8871553331371</v>
      </c>
      <c r="AL998" s="2">
        <v>676.7932489451476</v>
      </c>
      <c r="AM998" s="6">
        <v>8890.22578398439</v>
      </c>
      <c r="AN998" s="6">
        <v>6799.47469446423</v>
      </c>
      <c r="AO998" s="6">
        <v>11528.7673009455</v>
      </c>
      <c r="AP998" s="2" t="s">
        <v>14</v>
      </c>
      <c r="AQ998" s="2" t="s">
        <v>14</v>
      </c>
      <c r="AR998" s="2" t="s">
        <v>14</v>
      </c>
      <c r="AS998" s="2">
        <v>2012</v>
      </c>
      <c r="AT998" s="2">
        <v>2016</v>
      </c>
    </row>
    <row r="999" spans="1:46" ht="12.75">
      <c r="A999" s="2">
        <v>14658</v>
      </c>
      <c r="B999" s="2"/>
      <c r="C999" s="48" t="s">
        <v>815</v>
      </c>
      <c r="D999" s="2" t="s">
        <v>262</v>
      </c>
      <c r="E999" s="2" t="s">
        <v>369</v>
      </c>
      <c r="F999" s="2" t="s">
        <v>793</v>
      </c>
      <c r="G999" s="2">
        <v>51</v>
      </c>
      <c r="H999" s="2">
        <v>55</v>
      </c>
      <c r="I999" s="2">
        <v>36</v>
      </c>
      <c r="J999" s="2">
        <v>40</v>
      </c>
      <c r="K999" s="2">
        <v>36</v>
      </c>
      <c r="L999" s="2">
        <v>40</v>
      </c>
      <c r="M999" s="46">
        <v>-118.300183</v>
      </c>
      <c r="N999" s="46">
        <v>33.68065</v>
      </c>
      <c r="O999" s="2">
        <v>-50</v>
      </c>
      <c r="P999" s="2" t="s">
        <v>263</v>
      </c>
      <c r="Q999" s="2" t="s">
        <v>375</v>
      </c>
      <c r="R999" s="2">
        <v>2530</v>
      </c>
      <c r="S999" s="2" t="str">
        <f t="shared" si="65"/>
        <v>PVL10-50-VC5-s1-51-55 cm-2530</v>
      </c>
      <c r="T999" s="31" t="s">
        <v>386</v>
      </c>
      <c r="U999" s="2" t="s">
        <v>13</v>
      </c>
      <c r="V999" s="14">
        <v>0.38981579917988324</v>
      </c>
      <c r="W999" s="29">
        <v>0.13082309008868834</v>
      </c>
      <c r="X999" s="29">
        <v>0.5303097149916174</v>
      </c>
      <c r="Y999" s="29">
        <v>0.25524729192204737</v>
      </c>
      <c r="Z999" s="2">
        <v>9218.2</v>
      </c>
      <c r="AA999" s="2">
        <v>3593.4</v>
      </c>
      <c r="AB999" s="2">
        <v>3213.5</v>
      </c>
      <c r="AC999" s="2">
        <v>420.4</v>
      </c>
      <c r="AD999" s="2">
        <v>1133.3</v>
      </c>
      <c r="AE999" s="2">
        <v>601</v>
      </c>
      <c r="AF999" s="2">
        <v>3997.3</v>
      </c>
      <c r="AG999" s="2">
        <v>1020.3</v>
      </c>
      <c r="AH999" s="2">
        <v>2078.7</v>
      </c>
      <c r="AI999" s="2">
        <v>1232.6550247751</v>
      </c>
      <c r="AJ999" s="2">
        <v>349.6319815269159</v>
      </c>
      <c r="AK999" s="2">
        <v>166.8639053254438</v>
      </c>
      <c r="AL999" s="2">
        <v>482.7632655024776</v>
      </c>
      <c r="AM999" s="6">
        <v>11347.0222869017</v>
      </c>
      <c r="AN999" s="6">
        <v>8440.25729262093</v>
      </c>
      <c r="AO999" s="6">
        <v>15151.2789612624</v>
      </c>
      <c r="AP999" s="2" t="s">
        <v>14</v>
      </c>
      <c r="AQ999" s="2" t="s">
        <v>14</v>
      </c>
      <c r="AR999" s="2" t="s">
        <v>14</v>
      </c>
      <c r="AS999" s="2">
        <v>2012</v>
      </c>
      <c r="AT999" s="2">
        <v>2016</v>
      </c>
    </row>
    <row r="1000" spans="1:46" ht="12.75">
      <c r="A1000" s="2">
        <v>14659</v>
      </c>
      <c r="B1000" s="2"/>
      <c r="C1000" s="48" t="s">
        <v>815</v>
      </c>
      <c r="D1000" s="2" t="s">
        <v>262</v>
      </c>
      <c r="E1000" s="2" t="s">
        <v>369</v>
      </c>
      <c r="F1000" s="2" t="s">
        <v>793</v>
      </c>
      <c r="G1000" s="2">
        <v>51</v>
      </c>
      <c r="H1000" s="2">
        <v>55</v>
      </c>
      <c r="I1000" s="2">
        <v>36</v>
      </c>
      <c r="J1000" s="2">
        <v>40</v>
      </c>
      <c r="K1000" s="2">
        <v>36</v>
      </c>
      <c r="L1000" s="2">
        <v>40</v>
      </c>
      <c r="M1000" s="46">
        <v>-118.300183</v>
      </c>
      <c r="N1000" s="46">
        <v>33.68065</v>
      </c>
      <c r="O1000" s="2">
        <v>-50</v>
      </c>
      <c r="P1000" s="2" t="s">
        <v>263</v>
      </c>
      <c r="Q1000" s="2" t="s">
        <v>375</v>
      </c>
      <c r="R1000" s="2">
        <v>2531</v>
      </c>
      <c r="S1000" s="2" t="str">
        <f t="shared" si="65"/>
        <v>PVL10-50-VC5-s1-51-55 cm-2531</v>
      </c>
      <c r="T1000" s="31" t="s">
        <v>386</v>
      </c>
      <c r="U1000" s="2" t="s">
        <v>13</v>
      </c>
      <c r="V1000" s="14">
        <v>0.43186891474709094</v>
      </c>
      <c r="W1000" s="29">
        <v>0.14676018004815242</v>
      </c>
      <c r="X1000" s="29">
        <v>0.5648682193180988</v>
      </c>
      <c r="Y1000" s="29">
        <v>0.32682717110920034</v>
      </c>
      <c r="Z1000" s="2">
        <v>10527.5</v>
      </c>
      <c r="AA1000" s="2">
        <v>4546.5</v>
      </c>
      <c r="AB1000" s="2">
        <v>3821.2</v>
      </c>
      <c r="AC1000" s="2">
        <v>560.8</v>
      </c>
      <c r="AD1000" s="2">
        <v>1369.7</v>
      </c>
      <c r="AE1000" s="2">
        <v>773.7</v>
      </c>
      <c r="AF1000" s="2">
        <v>4652</v>
      </c>
      <c r="AG1000" s="2">
        <v>1520.4</v>
      </c>
      <c r="AH1000" s="2">
        <v>1889</v>
      </c>
      <c r="AI1000" s="2">
        <v>1595.9767072525146</v>
      </c>
      <c r="AJ1000" s="2">
        <v>463.94917946003176</v>
      </c>
      <c r="AK1000" s="2">
        <v>226.9348861831657</v>
      </c>
      <c r="AL1000" s="2">
        <v>653.5097935415563</v>
      </c>
      <c r="AM1000" s="6">
        <v>15969.5668106385</v>
      </c>
      <c r="AN1000" s="6">
        <v>11477.4684140593</v>
      </c>
      <c r="AO1000" s="6">
        <v>22002.9527401364</v>
      </c>
      <c r="AP1000" s="2" t="s">
        <v>14</v>
      </c>
      <c r="AQ1000" s="2" t="s">
        <v>14</v>
      </c>
      <c r="AR1000" s="2" t="s">
        <v>14</v>
      </c>
      <c r="AS1000" s="2">
        <v>2012</v>
      </c>
      <c r="AT1000" s="2">
        <v>2016</v>
      </c>
    </row>
    <row r="1001" spans="1:46" ht="12.75">
      <c r="A1001" s="2">
        <v>14660</v>
      </c>
      <c r="B1001" s="2"/>
      <c r="C1001" s="48" t="s">
        <v>815</v>
      </c>
      <c r="D1001" s="2" t="s">
        <v>262</v>
      </c>
      <c r="E1001" s="2" t="s">
        <v>369</v>
      </c>
      <c r="F1001" s="2" t="s">
        <v>793</v>
      </c>
      <c r="G1001" s="2">
        <v>51</v>
      </c>
      <c r="H1001" s="2">
        <v>55</v>
      </c>
      <c r="I1001" s="2">
        <v>36</v>
      </c>
      <c r="J1001" s="2">
        <v>40</v>
      </c>
      <c r="K1001" s="2">
        <v>36</v>
      </c>
      <c r="L1001" s="2">
        <v>40</v>
      </c>
      <c r="M1001" s="46">
        <v>-118.300183</v>
      </c>
      <c r="N1001" s="46">
        <v>33.68065</v>
      </c>
      <c r="O1001" s="2">
        <v>-50</v>
      </c>
      <c r="P1001" s="2" t="s">
        <v>263</v>
      </c>
      <c r="Q1001" s="2" t="s">
        <v>375</v>
      </c>
      <c r="R1001" s="2">
        <v>2532</v>
      </c>
      <c r="S1001" s="2" t="str">
        <f t="shared" si="65"/>
        <v>PVL10-50-VC5-s1-51-55 cm-2532</v>
      </c>
      <c r="T1001" s="31" t="s">
        <v>386</v>
      </c>
      <c r="U1001" s="2" t="s">
        <v>13</v>
      </c>
      <c r="V1001" s="14">
        <v>0.2780213848607801</v>
      </c>
      <c r="W1001" s="29">
        <v>0.08872906781283912</v>
      </c>
      <c r="X1001" s="29">
        <v>0.43885858825389307</v>
      </c>
      <c r="Y1001" s="29">
        <v>0.1406590805336219</v>
      </c>
      <c r="Z1001" s="2">
        <v>16488.3</v>
      </c>
      <c r="AA1001" s="2">
        <v>4584.1</v>
      </c>
      <c r="AB1001" s="2">
        <v>4699.7</v>
      </c>
      <c r="AC1001" s="2">
        <v>417</v>
      </c>
      <c r="AD1001" s="2">
        <v>2530.2</v>
      </c>
      <c r="AE1001" s="2">
        <v>1110.4</v>
      </c>
      <c r="AF1001" s="2">
        <v>5914.3</v>
      </c>
      <c r="AG1001" s="2">
        <v>831.9</v>
      </c>
      <c r="AH1001" s="2">
        <v>1875.3</v>
      </c>
      <c r="AI1001" s="2">
        <v>2247.363088572495</v>
      </c>
      <c r="AJ1001" s="2">
        <v>545.694022289767</v>
      </c>
      <c r="AK1001" s="2">
        <v>388.2685436996747</v>
      </c>
      <c r="AL1001" s="2">
        <v>719.4795499386765</v>
      </c>
      <c r="AM1001" s="6">
        <v>3638.22489448938</v>
      </c>
      <c r="AN1001" s="6">
        <v>2926.38296171169</v>
      </c>
      <c r="AO1001" s="6">
        <v>4594.27869958008</v>
      </c>
      <c r="AP1001" s="2" t="s">
        <v>14</v>
      </c>
      <c r="AQ1001" s="2" t="s">
        <v>14</v>
      </c>
      <c r="AR1001" s="2" t="s">
        <v>14</v>
      </c>
      <c r="AS1001" s="2">
        <v>2012</v>
      </c>
      <c r="AT1001" s="2">
        <v>2016</v>
      </c>
    </row>
    <row r="1002" spans="1:46" ht="12.75">
      <c r="A1002" s="2">
        <v>14661</v>
      </c>
      <c r="B1002" s="2"/>
      <c r="C1002" s="48" t="s">
        <v>815</v>
      </c>
      <c r="D1002" s="2" t="s">
        <v>262</v>
      </c>
      <c r="E1002" s="2" t="s">
        <v>369</v>
      </c>
      <c r="F1002" s="2" t="s">
        <v>793</v>
      </c>
      <c r="G1002" s="2">
        <v>51</v>
      </c>
      <c r="H1002" s="2">
        <v>55</v>
      </c>
      <c r="I1002" s="2">
        <v>36</v>
      </c>
      <c r="J1002" s="2">
        <v>40</v>
      </c>
      <c r="K1002" s="2">
        <v>36</v>
      </c>
      <c r="L1002" s="2">
        <v>40</v>
      </c>
      <c r="M1002" s="46">
        <v>-118.300183</v>
      </c>
      <c r="N1002" s="46">
        <v>33.68065</v>
      </c>
      <c r="O1002" s="2">
        <v>-50</v>
      </c>
      <c r="P1002" s="2" t="s">
        <v>263</v>
      </c>
      <c r="Q1002" s="2" t="s">
        <v>375</v>
      </c>
      <c r="R1002" s="2">
        <v>2533</v>
      </c>
      <c r="S1002" s="2" t="str">
        <f t="shared" si="65"/>
        <v>PVL10-50-VC5-s1-51-55 cm-2533</v>
      </c>
      <c r="T1002" s="31" t="s">
        <v>386</v>
      </c>
      <c r="U1002" s="2" t="s">
        <v>13</v>
      </c>
      <c r="V1002" s="14">
        <v>0.21414703132865123</v>
      </c>
      <c r="W1002" s="29">
        <v>0.06368912634046969</v>
      </c>
      <c r="X1002" s="29">
        <v>0.2735311456081745</v>
      </c>
      <c r="Y1002" s="29">
        <v>0.09533454632840124</v>
      </c>
      <c r="Z1002" s="2">
        <v>16687.6</v>
      </c>
      <c r="AA1002" s="2">
        <v>3573.6</v>
      </c>
      <c r="AB1002" s="2">
        <v>5203.4</v>
      </c>
      <c r="AC1002" s="2">
        <v>331.4</v>
      </c>
      <c r="AD1002" s="2">
        <v>2544.5</v>
      </c>
      <c r="AE1002" s="2">
        <v>696</v>
      </c>
      <c r="AF1002" s="2">
        <v>5825.8</v>
      </c>
      <c r="AG1002" s="2">
        <v>555.4</v>
      </c>
      <c r="AH1002" s="2">
        <v>1967.1</v>
      </c>
      <c r="AI1002" s="2">
        <v>2060.0071170758983</v>
      </c>
      <c r="AJ1002" s="2">
        <v>562.7370240455492</v>
      </c>
      <c r="AK1002" s="2">
        <v>329.46977784555946</v>
      </c>
      <c r="AL1002" s="2">
        <v>648.7926389100708</v>
      </c>
      <c r="AM1002" s="6">
        <v>1504.38457487579</v>
      </c>
      <c r="AN1002" s="6">
        <v>1170.65230267324</v>
      </c>
      <c r="AO1002" s="6">
        <v>1987.04367587421</v>
      </c>
      <c r="AP1002" s="2" t="s">
        <v>14</v>
      </c>
      <c r="AQ1002" s="2" t="s">
        <v>14</v>
      </c>
      <c r="AR1002" s="2" t="s">
        <v>14</v>
      </c>
      <c r="AS1002" s="2">
        <v>2012</v>
      </c>
      <c r="AT1002" s="2">
        <v>2016</v>
      </c>
    </row>
    <row r="1003" spans="1:46" ht="12.75">
      <c r="A1003" s="2">
        <v>14680</v>
      </c>
      <c r="B1003" s="2"/>
      <c r="C1003" s="48" t="s">
        <v>815</v>
      </c>
      <c r="D1003" s="2" t="s">
        <v>262</v>
      </c>
      <c r="E1003" s="2" t="s">
        <v>370</v>
      </c>
      <c r="F1003" s="2" t="s">
        <v>793</v>
      </c>
      <c r="G1003" s="2">
        <v>55</v>
      </c>
      <c r="H1003" s="2">
        <v>58</v>
      </c>
      <c r="I1003" s="2">
        <v>40</v>
      </c>
      <c r="J1003" s="2">
        <v>43</v>
      </c>
      <c r="K1003" s="2">
        <v>40</v>
      </c>
      <c r="L1003" s="2">
        <v>43</v>
      </c>
      <c r="M1003" s="46">
        <v>-118.300183</v>
      </c>
      <c r="N1003" s="46">
        <v>33.68065</v>
      </c>
      <c r="O1003" s="2">
        <v>-50</v>
      </c>
      <c r="P1003" s="2" t="s">
        <v>263</v>
      </c>
      <c r="Q1003" s="2" t="s">
        <v>375</v>
      </c>
      <c r="R1003" s="2">
        <v>2552</v>
      </c>
      <c r="S1003" s="2" t="str">
        <f t="shared" si="65"/>
        <v>PVL10-50-VC5-s1-55-58 cm-2552</v>
      </c>
      <c r="T1003" s="31" t="s">
        <v>386</v>
      </c>
      <c r="U1003" s="2" t="s">
        <v>13</v>
      </c>
      <c r="V1003" s="14">
        <v>0.3273137289460721</v>
      </c>
      <c r="W1003" s="29">
        <v>0.08139123544310962</v>
      </c>
      <c r="X1003" s="29">
        <v>0.46182816790898396</v>
      </c>
      <c r="Y1003" s="29">
        <v>0.18022515114312845</v>
      </c>
      <c r="Z1003" s="2">
        <v>22127.7</v>
      </c>
      <c r="AA1003" s="2">
        <v>7242.7</v>
      </c>
      <c r="AB1003" s="2">
        <v>7067.1</v>
      </c>
      <c r="AC1003" s="2">
        <v>575.2</v>
      </c>
      <c r="AD1003" s="2">
        <v>2549</v>
      </c>
      <c r="AE1003" s="2">
        <v>1177.2</v>
      </c>
      <c r="AF1003" s="2">
        <v>8634.2</v>
      </c>
      <c r="AG1003" s="2">
        <v>1556.1</v>
      </c>
      <c r="AH1003" s="2">
        <v>2326.6</v>
      </c>
      <c r="AI1003" s="2">
        <v>2524.748560130663</v>
      </c>
      <c r="AJ1003" s="2">
        <v>656.9500558755266</v>
      </c>
      <c r="AK1003" s="2">
        <v>320.31290294850857</v>
      </c>
      <c r="AL1003" s="2">
        <v>875.982119831514</v>
      </c>
      <c r="AM1003" s="6">
        <v>6267.08508893595</v>
      </c>
      <c r="AN1003" s="6">
        <v>4934.00925587419</v>
      </c>
      <c r="AO1003" s="6">
        <v>7996.2144807038</v>
      </c>
      <c r="AP1003" s="2" t="s">
        <v>14</v>
      </c>
      <c r="AQ1003" s="2" t="s">
        <v>14</v>
      </c>
      <c r="AR1003" s="2" t="s">
        <v>14</v>
      </c>
      <c r="AS1003" s="2">
        <v>2012</v>
      </c>
      <c r="AT1003" s="2">
        <v>2016</v>
      </c>
    </row>
    <row r="1004" spans="1:46" ht="12.75">
      <c r="A1004" s="2">
        <v>14681</v>
      </c>
      <c r="B1004" s="2"/>
      <c r="C1004" s="48" t="s">
        <v>815</v>
      </c>
      <c r="D1004" s="2" t="s">
        <v>262</v>
      </c>
      <c r="E1004" s="2" t="s">
        <v>370</v>
      </c>
      <c r="F1004" s="2" t="s">
        <v>793</v>
      </c>
      <c r="G1004" s="2">
        <v>55</v>
      </c>
      <c r="H1004" s="2">
        <v>58</v>
      </c>
      <c r="I1004" s="2">
        <v>40</v>
      </c>
      <c r="J1004" s="2">
        <v>43</v>
      </c>
      <c r="K1004" s="2">
        <v>40</v>
      </c>
      <c r="L1004" s="2">
        <v>43</v>
      </c>
      <c r="M1004" s="46">
        <v>-118.300183</v>
      </c>
      <c r="N1004" s="46">
        <v>33.68065</v>
      </c>
      <c r="O1004" s="2">
        <v>-50</v>
      </c>
      <c r="P1004" s="2" t="s">
        <v>263</v>
      </c>
      <c r="Q1004" s="2" t="s">
        <v>375</v>
      </c>
      <c r="R1004" s="2">
        <v>2553</v>
      </c>
      <c r="S1004" s="2" t="str">
        <f t="shared" si="65"/>
        <v>PVL10-50-VC5-s1-55-58 cm-2553</v>
      </c>
      <c r="T1004" s="31" t="s">
        <v>386</v>
      </c>
      <c r="U1004" s="2" t="s">
        <v>13</v>
      </c>
      <c r="V1004" s="14">
        <v>0.33659397907414523</v>
      </c>
      <c r="W1004" s="29">
        <v>0.0814099267069564</v>
      </c>
      <c r="X1004" s="29">
        <v>0.4155298190660677</v>
      </c>
      <c r="Y1004" s="29">
        <v>0.17711915288466787</v>
      </c>
      <c r="Z1004" s="2">
        <v>20558.3</v>
      </c>
      <c r="AA1004" s="2">
        <v>6919.8</v>
      </c>
      <c r="AB1004" s="2">
        <v>6221.6</v>
      </c>
      <c r="AC1004" s="2">
        <v>506.5</v>
      </c>
      <c r="AD1004" s="2">
        <v>2426.3</v>
      </c>
      <c r="AE1004" s="2">
        <v>1008.2</v>
      </c>
      <c r="AF1004" s="2">
        <v>7328.4</v>
      </c>
      <c r="AG1004" s="2">
        <v>1298</v>
      </c>
      <c r="AH1004" s="2">
        <v>2313.3</v>
      </c>
      <c r="AI1004" s="2">
        <v>2375.662473522673</v>
      </c>
      <c r="AJ1004" s="2">
        <v>581.6884969524057</v>
      </c>
      <c r="AK1004" s="2">
        <v>296.93511433882327</v>
      </c>
      <c r="AL1004" s="2">
        <v>745.8090174210002</v>
      </c>
      <c r="AM1004" s="6">
        <v>6915.2120059472</v>
      </c>
      <c r="AN1004" s="6">
        <v>5392.35274662206</v>
      </c>
      <c r="AO1004" s="6">
        <v>8874.69593975435</v>
      </c>
      <c r="AP1004" s="2" t="s">
        <v>14</v>
      </c>
      <c r="AQ1004" s="2" t="s">
        <v>14</v>
      </c>
      <c r="AR1004" s="2" t="s">
        <v>14</v>
      </c>
      <c r="AS1004" s="2">
        <v>2012</v>
      </c>
      <c r="AT1004" s="2">
        <v>2016</v>
      </c>
    </row>
    <row r="1005" spans="1:46" ht="12.75">
      <c r="A1005" s="2">
        <v>14682</v>
      </c>
      <c r="B1005" s="2"/>
      <c r="C1005" s="48" t="s">
        <v>815</v>
      </c>
      <c r="D1005" s="2" t="s">
        <v>262</v>
      </c>
      <c r="E1005" s="2" t="s">
        <v>370</v>
      </c>
      <c r="F1005" s="2" t="s">
        <v>793</v>
      </c>
      <c r="G1005" s="2">
        <v>55</v>
      </c>
      <c r="H1005" s="2">
        <v>58</v>
      </c>
      <c r="I1005" s="2">
        <v>40</v>
      </c>
      <c r="J1005" s="2">
        <v>43</v>
      </c>
      <c r="K1005" s="2">
        <v>40</v>
      </c>
      <c r="L1005" s="2">
        <v>43</v>
      </c>
      <c r="M1005" s="46">
        <v>-118.300183</v>
      </c>
      <c r="N1005" s="46">
        <v>33.68065</v>
      </c>
      <c r="O1005" s="2">
        <v>-50</v>
      </c>
      <c r="P1005" s="2" t="s">
        <v>263</v>
      </c>
      <c r="Q1005" s="2" t="s">
        <v>375</v>
      </c>
      <c r="R1005" s="2">
        <v>2554</v>
      </c>
      <c r="S1005" s="2" t="str">
        <f t="shared" si="65"/>
        <v>PVL10-50-VC5-s1-55-58 cm-2554</v>
      </c>
      <c r="T1005" s="31" t="s">
        <v>386</v>
      </c>
      <c r="U1005" s="2" t="s">
        <v>13</v>
      </c>
      <c r="V1005" s="14">
        <v>0.3328157050819056</v>
      </c>
      <c r="W1005" s="29">
        <v>0.0979662185453292</v>
      </c>
      <c r="X1005" s="29">
        <v>0.46737158230620035</v>
      </c>
      <c r="Y1005" s="29">
        <v>0.2233911477585063</v>
      </c>
      <c r="Z1005" s="2">
        <v>13845.2</v>
      </c>
      <c r="AA1005" s="2">
        <v>4607.9</v>
      </c>
      <c r="AB1005" s="2">
        <v>4351.5</v>
      </c>
      <c r="AC1005" s="2">
        <v>426.3</v>
      </c>
      <c r="AD1005" s="2">
        <v>1598.3</v>
      </c>
      <c r="AE1005" s="2">
        <v>747</v>
      </c>
      <c r="AF1005" s="2">
        <v>5275.5</v>
      </c>
      <c r="AG1005" s="2">
        <v>1178.5</v>
      </c>
      <c r="AH1005" s="2">
        <v>2122.9</v>
      </c>
      <c r="AI1005" s="2">
        <v>1738.4803806114273</v>
      </c>
      <c r="AJ1005" s="2">
        <v>450.1201187055443</v>
      </c>
      <c r="AK1005" s="2">
        <v>220.95247067690426</v>
      </c>
      <c r="AL1005" s="2">
        <v>608.0361769277874</v>
      </c>
      <c r="AM1005" s="6">
        <v>6646.5181645882</v>
      </c>
      <c r="AN1005" s="6">
        <v>5202.7139795312</v>
      </c>
      <c r="AO1005" s="6">
        <v>8518.19394145807</v>
      </c>
      <c r="AP1005" s="2" t="s">
        <v>14</v>
      </c>
      <c r="AQ1005" s="2" t="s">
        <v>14</v>
      </c>
      <c r="AR1005" s="2" t="s">
        <v>14</v>
      </c>
      <c r="AS1005" s="2">
        <v>2012</v>
      </c>
      <c r="AT1005" s="2">
        <v>2016</v>
      </c>
    </row>
    <row r="1006" spans="1:46" ht="12.75">
      <c r="A1006" s="2">
        <v>14683</v>
      </c>
      <c r="B1006" s="2"/>
      <c r="C1006" s="48" t="s">
        <v>815</v>
      </c>
      <c r="D1006" s="2" t="s">
        <v>262</v>
      </c>
      <c r="E1006" s="2" t="s">
        <v>370</v>
      </c>
      <c r="F1006" s="2" t="s">
        <v>793</v>
      </c>
      <c r="G1006" s="2">
        <v>55</v>
      </c>
      <c r="H1006" s="2">
        <v>58</v>
      </c>
      <c r="I1006" s="2">
        <v>40</v>
      </c>
      <c r="J1006" s="2">
        <v>43</v>
      </c>
      <c r="K1006" s="2">
        <v>40</v>
      </c>
      <c r="L1006" s="2">
        <v>43</v>
      </c>
      <c r="M1006" s="46">
        <v>-118.300183</v>
      </c>
      <c r="N1006" s="46">
        <v>33.68065</v>
      </c>
      <c r="O1006" s="2">
        <v>-50</v>
      </c>
      <c r="P1006" s="2" t="s">
        <v>263</v>
      </c>
      <c r="Q1006" s="2" t="s">
        <v>375</v>
      </c>
      <c r="R1006" s="2">
        <v>2555</v>
      </c>
      <c r="S1006" s="2" t="str">
        <f t="shared" si="65"/>
        <v>PVL10-50-VC5-s1-55-58 cm-2555</v>
      </c>
      <c r="T1006" s="31" t="s">
        <v>386</v>
      </c>
      <c r="U1006" s="2" t="s">
        <v>13</v>
      </c>
      <c r="V1006" s="14">
        <v>0.425908262028335</v>
      </c>
      <c r="W1006" s="14">
        <v>0.14312992605834077</v>
      </c>
      <c r="X1006" s="30">
        <v>0.5916537127824943</v>
      </c>
      <c r="Y1006" s="30">
        <v>0.33478492121534476</v>
      </c>
      <c r="Z1006" s="41">
        <v>7129</v>
      </c>
      <c r="AA1006" s="41">
        <v>3036.3</v>
      </c>
      <c r="AB1006" s="41">
        <v>2461.4</v>
      </c>
      <c r="AC1006" s="41">
        <v>352.3</v>
      </c>
      <c r="AD1006" s="41">
        <v>836.3</v>
      </c>
      <c r="AE1006" s="41">
        <v>494.8</v>
      </c>
      <c r="AF1006" s="41">
        <v>3008.2</v>
      </c>
      <c r="AG1006" s="41">
        <v>1007.1</v>
      </c>
      <c r="AH1006" s="41">
        <v>2344.7</v>
      </c>
      <c r="AI1006" s="41">
        <v>867.087473877255</v>
      </c>
      <c r="AJ1006" s="41">
        <v>240.0051179255342</v>
      </c>
      <c r="AK1006" s="41">
        <v>113.54117797586045</v>
      </c>
      <c r="AL1006" s="41">
        <v>342.50010662344863</v>
      </c>
      <c r="AM1006" s="6">
        <v>15235.1636512558</v>
      </c>
      <c r="AN1006" s="6">
        <v>11014.4844550985</v>
      </c>
      <c r="AO1006" s="6">
        <v>20920.9281154625</v>
      </c>
      <c r="AP1006" s="2" t="s">
        <v>14</v>
      </c>
      <c r="AQ1006" s="2" t="s">
        <v>14</v>
      </c>
      <c r="AR1006" s="2" t="s">
        <v>14</v>
      </c>
      <c r="AS1006" s="2">
        <v>2012</v>
      </c>
      <c r="AT1006" s="2">
        <v>2016</v>
      </c>
    </row>
    <row r="1007" spans="1:46" ht="12.75">
      <c r="A1007" s="2">
        <v>14684</v>
      </c>
      <c r="B1007" s="2"/>
      <c r="C1007" s="48" t="s">
        <v>815</v>
      </c>
      <c r="D1007" s="2" t="s">
        <v>262</v>
      </c>
      <c r="E1007" s="2" t="s">
        <v>370</v>
      </c>
      <c r="F1007" s="2" t="s">
        <v>793</v>
      </c>
      <c r="G1007" s="2">
        <v>55</v>
      </c>
      <c r="H1007" s="2">
        <v>58</v>
      </c>
      <c r="I1007" s="2">
        <v>40</v>
      </c>
      <c r="J1007" s="2">
        <v>43</v>
      </c>
      <c r="K1007" s="2">
        <v>40</v>
      </c>
      <c r="L1007" s="2">
        <v>43</v>
      </c>
      <c r="M1007" s="46">
        <v>-118.300183</v>
      </c>
      <c r="N1007" s="46">
        <v>33.68065</v>
      </c>
      <c r="O1007" s="2">
        <v>-50</v>
      </c>
      <c r="P1007" s="2" t="s">
        <v>263</v>
      </c>
      <c r="Q1007" s="2" t="s">
        <v>375</v>
      </c>
      <c r="R1007" s="2">
        <v>2556</v>
      </c>
      <c r="S1007" s="2" t="str">
        <f t="shared" si="65"/>
        <v>PVL10-50-VC5-s1-55-58 cm-2556</v>
      </c>
      <c r="T1007" s="31" t="s">
        <v>386</v>
      </c>
      <c r="U1007" s="2" t="s">
        <v>13</v>
      </c>
      <c r="V1007" s="14">
        <v>0.36088369605463444</v>
      </c>
      <c r="W1007" s="29">
        <v>0.09880473637176052</v>
      </c>
      <c r="X1007" s="29">
        <v>0.48301928742148853</v>
      </c>
      <c r="Y1007" s="29">
        <v>0.23265512447870593</v>
      </c>
      <c r="Z1007" s="2">
        <v>17014.9</v>
      </c>
      <c r="AA1007" s="2">
        <v>6140.4</v>
      </c>
      <c r="AB1007" s="2">
        <v>5371.2</v>
      </c>
      <c r="AC1007" s="2">
        <v>530.7</v>
      </c>
      <c r="AD1007" s="2">
        <v>1799.1</v>
      </c>
      <c r="AE1007" s="2">
        <v>869</v>
      </c>
      <c r="AF1007" s="2">
        <v>6330.4</v>
      </c>
      <c r="AG1007" s="2">
        <v>1472.8</v>
      </c>
      <c r="AH1007" s="2">
        <v>2239.9</v>
      </c>
      <c r="AI1007" s="2">
        <v>2067.5298004375195</v>
      </c>
      <c r="AJ1007" s="2">
        <v>526.9788829858476</v>
      </c>
      <c r="AK1007" s="2">
        <v>238.23384972543414</v>
      </c>
      <c r="AL1007" s="2">
        <v>696.7453904192151</v>
      </c>
      <c r="AM1007" s="6">
        <v>8718.15653083035</v>
      </c>
      <c r="AN1007" s="6">
        <v>6686.84526610639</v>
      </c>
      <c r="AO1007" s="6">
        <v>11289.3011257942</v>
      </c>
      <c r="AP1007" s="2" t="s">
        <v>14</v>
      </c>
      <c r="AQ1007" s="2" t="s">
        <v>14</v>
      </c>
      <c r="AR1007" s="2" t="s">
        <v>14</v>
      </c>
      <c r="AS1007" s="2">
        <v>2012</v>
      </c>
      <c r="AT1007" s="2">
        <v>2016</v>
      </c>
    </row>
    <row r="1008" spans="1:46" ht="12.75">
      <c r="A1008" s="2">
        <v>14685</v>
      </c>
      <c r="B1008" s="2"/>
      <c r="C1008" s="48" t="s">
        <v>815</v>
      </c>
      <c r="D1008" s="2" t="s">
        <v>262</v>
      </c>
      <c r="E1008" s="2" t="s">
        <v>370</v>
      </c>
      <c r="F1008" s="2" t="s">
        <v>793</v>
      </c>
      <c r="G1008" s="2">
        <v>55</v>
      </c>
      <c r="H1008" s="2">
        <v>58</v>
      </c>
      <c r="I1008" s="2">
        <v>40</v>
      </c>
      <c r="J1008" s="2">
        <v>43</v>
      </c>
      <c r="K1008" s="2">
        <v>40</v>
      </c>
      <c r="L1008" s="2">
        <v>43</v>
      </c>
      <c r="M1008" s="46">
        <v>-118.300183</v>
      </c>
      <c r="N1008" s="46">
        <v>33.68065</v>
      </c>
      <c r="O1008" s="2">
        <v>-50</v>
      </c>
      <c r="P1008" s="2" t="s">
        <v>263</v>
      </c>
      <c r="Q1008" s="2" t="s">
        <v>375</v>
      </c>
      <c r="R1008" s="2">
        <v>2557</v>
      </c>
      <c r="S1008" s="2" t="str">
        <f t="shared" si="65"/>
        <v>PVL10-50-VC5-s1-55-58 cm-2557</v>
      </c>
      <c r="T1008" s="31" t="s">
        <v>386</v>
      </c>
      <c r="U1008" s="2" t="s">
        <v>13</v>
      </c>
      <c r="V1008" s="14">
        <v>0.3401093164650249</v>
      </c>
      <c r="W1008" s="29">
        <v>0.10130372063906808</v>
      </c>
      <c r="X1008" s="29">
        <v>0.49507746933505486</v>
      </c>
      <c r="Y1008" s="29">
        <v>0.21970205341564888</v>
      </c>
      <c r="Z1008" s="2">
        <v>9769.8</v>
      </c>
      <c r="AA1008" s="2">
        <v>3322.8</v>
      </c>
      <c r="AB1008" s="2">
        <v>3674.1</v>
      </c>
      <c r="AC1008" s="2">
        <v>372.2</v>
      </c>
      <c r="AD1008" s="2">
        <v>1239.2</v>
      </c>
      <c r="AE1008" s="2">
        <v>613.5</v>
      </c>
      <c r="AF1008" s="2">
        <v>4470.6</v>
      </c>
      <c r="AG1008" s="2">
        <v>982.2</v>
      </c>
      <c r="AH1008" s="2">
        <v>2157.4</v>
      </c>
      <c r="AI1008" s="2">
        <v>1213.7387596180586</v>
      </c>
      <c r="AJ1008" s="2">
        <v>375.10892741262626</v>
      </c>
      <c r="AK1008" s="2">
        <v>171.7530360619264</v>
      </c>
      <c r="AL1008" s="2">
        <v>505.49735793084267</v>
      </c>
      <c r="AM1008" s="6">
        <v>7125.14854630955</v>
      </c>
      <c r="AN1008" s="6">
        <v>5530.36319966151</v>
      </c>
      <c r="AO1008" s="6">
        <v>9149.82028926945</v>
      </c>
      <c r="AP1008" s="2" t="s">
        <v>14</v>
      </c>
      <c r="AQ1008" s="2" t="s">
        <v>14</v>
      </c>
      <c r="AR1008" s="2" t="s">
        <v>14</v>
      </c>
      <c r="AS1008" s="2">
        <v>2012</v>
      </c>
      <c r="AT1008" s="2">
        <v>2016</v>
      </c>
    </row>
    <row r="1009" spans="1:46" ht="12.75">
      <c r="A1009" s="2">
        <v>14686</v>
      </c>
      <c r="B1009" s="2"/>
      <c r="C1009" s="48" t="s">
        <v>815</v>
      </c>
      <c r="D1009" s="2" t="s">
        <v>262</v>
      </c>
      <c r="E1009" s="2" t="s">
        <v>370</v>
      </c>
      <c r="F1009" s="2" t="s">
        <v>793</v>
      </c>
      <c r="G1009" s="2">
        <v>55</v>
      </c>
      <c r="H1009" s="2">
        <v>58</v>
      </c>
      <c r="I1009" s="2">
        <v>40</v>
      </c>
      <c r="J1009" s="2">
        <v>43</v>
      </c>
      <c r="K1009" s="2">
        <v>40</v>
      </c>
      <c r="L1009" s="2">
        <v>43</v>
      </c>
      <c r="M1009" s="46">
        <v>-118.300183</v>
      </c>
      <c r="N1009" s="46">
        <v>33.68065</v>
      </c>
      <c r="O1009" s="2">
        <v>-50</v>
      </c>
      <c r="P1009" s="2" t="s">
        <v>263</v>
      </c>
      <c r="Q1009" s="2" t="s">
        <v>375</v>
      </c>
      <c r="R1009" s="2">
        <v>2558</v>
      </c>
      <c r="S1009" s="2" t="str">
        <f t="shared" si="65"/>
        <v>PVL10-50-VC5-s1-55-58 cm-2558</v>
      </c>
      <c r="T1009" s="31" t="s">
        <v>386</v>
      </c>
      <c r="U1009" s="2" t="s">
        <v>13</v>
      </c>
      <c r="V1009" s="14">
        <v>0.3163787860703304</v>
      </c>
      <c r="W1009" s="29">
        <v>0.0785684302739401</v>
      </c>
      <c r="X1009" s="29">
        <v>0.40217032318943147</v>
      </c>
      <c r="Y1009" s="29">
        <v>0.16575107163306044</v>
      </c>
      <c r="Z1009" s="2">
        <v>17594.1</v>
      </c>
      <c r="AA1009" s="2">
        <v>5566.4</v>
      </c>
      <c r="AB1009" s="2">
        <v>5479.3</v>
      </c>
      <c r="AC1009" s="2">
        <v>430.5</v>
      </c>
      <c r="AD1009" s="2">
        <v>2119.5</v>
      </c>
      <c r="AE1009" s="2">
        <v>852.4</v>
      </c>
      <c r="AF1009" s="2">
        <v>6462.1</v>
      </c>
      <c r="AG1009" s="2">
        <v>1071.1</v>
      </c>
      <c r="AH1009" s="2">
        <v>2243</v>
      </c>
      <c r="AI1009" s="2">
        <v>2065.1359786000894</v>
      </c>
      <c r="AJ1009" s="2">
        <v>526.9549710209541</v>
      </c>
      <c r="AK1009" s="2">
        <v>264.9933125278645</v>
      </c>
      <c r="AL1009" s="2">
        <v>671.7075345519394</v>
      </c>
      <c r="AM1009" s="6">
        <v>5580.8015161424</v>
      </c>
      <c r="AN1009" s="6">
        <v>4426.25981202929</v>
      </c>
      <c r="AO1009" s="6">
        <v>7072.89169331647</v>
      </c>
      <c r="AP1009" s="2" t="s">
        <v>14</v>
      </c>
      <c r="AQ1009" s="2" t="s">
        <v>14</v>
      </c>
      <c r="AR1009" s="2" t="s">
        <v>14</v>
      </c>
      <c r="AS1009" s="2">
        <v>2012</v>
      </c>
      <c r="AT1009" s="2">
        <v>2016</v>
      </c>
    </row>
    <row r="1010" spans="1:46" ht="12.75">
      <c r="A1010" s="2">
        <v>14687</v>
      </c>
      <c r="B1010" s="2"/>
      <c r="C1010" s="48" t="s">
        <v>815</v>
      </c>
      <c r="D1010" s="2" t="s">
        <v>262</v>
      </c>
      <c r="E1010" s="2" t="s">
        <v>370</v>
      </c>
      <c r="F1010" s="2" t="s">
        <v>793</v>
      </c>
      <c r="G1010" s="2">
        <v>55</v>
      </c>
      <c r="H1010" s="2">
        <v>58</v>
      </c>
      <c r="I1010" s="2">
        <v>40</v>
      </c>
      <c r="J1010" s="2">
        <v>43</v>
      </c>
      <c r="K1010" s="2">
        <v>40</v>
      </c>
      <c r="L1010" s="2">
        <v>43</v>
      </c>
      <c r="M1010" s="46">
        <v>-118.300183</v>
      </c>
      <c r="N1010" s="46">
        <v>33.68065</v>
      </c>
      <c r="O1010" s="2">
        <v>-50</v>
      </c>
      <c r="P1010" s="2" t="s">
        <v>263</v>
      </c>
      <c r="Q1010" s="2" t="s">
        <v>375</v>
      </c>
      <c r="R1010" s="2">
        <v>2559</v>
      </c>
      <c r="S1010" s="2" t="str">
        <f t="shared" si="65"/>
        <v>PVL10-50-VC5-s1-55-58 cm-2559</v>
      </c>
      <c r="T1010" s="31" t="s">
        <v>386</v>
      </c>
      <c r="U1010" s="2" t="s">
        <v>13</v>
      </c>
      <c r="V1010" s="14">
        <v>0.3829073295985061</v>
      </c>
      <c r="W1010" s="29">
        <v>0.11921897121283623</v>
      </c>
      <c r="X1010" s="29">
        <v>0.5449136724218385</v>
      </c>
      <c r="Y1010" s="29">
        <v>0.2813897862823062</v>
      </c>
      <c r="Z1010" s="2">
        <v>17136</v>
      </c>
      <c r="AA1010" s="2">
        <v>6561.5</v>
      </c>
      <c r="AB1010" s="2">
        <v>5085.6</v>
      </c>
      <c r="AC1010" s="2">
        <v>606.3</v>
      </c>
      <c r="AD1010" s="2">
        <v>1714.4</v>
      </c>
      <c r="AE1010" s="2">
        <v>934.2</v>
      </c>
      <c r="AF1010" s="2">
        <v>6438.4</v>
      </c>
      <c r="AG1010" s="2">
        <v>1811.7</v>
      </c>
      <c r="AH1010" s="2">
        <v>2023.9</v>
      </c>
      <c r="AI1010" s="2">
        <v>2341.765897524581</v>
      </c>
      <c r="AJ1010" s="2">
        <v>562.4685014081724</v>
      </c>
      <c r="AK1010" s="2">
        <v>261.7322990266318</v>
      </c>
      <c r="AL1010" s="2">
        <v>815.2675527447009</v>
      </c>
      <c r="AM1010" s="6">
        <v>10674.8790552064</v>
      </c>
      <c r="AN1010" s="6">
        <v>7996.78008025328</v>
      </c>
      <c r="AO1010" s="6">
        <v>14140.8262248459</v>
      </c>
      <c r="AP1010" s="2" t="s">
        <v>14</v>
      </c>
      <c r="AQ1010" s="2" t="s">
        <v>14</v>
      </c>
      <c r="AR1010" s="2" t="s">
        <v>14</v>
      </c>
      <c r="AS1010" s="2">
        <v>2012</v>
      </c>
      <c r="AT1010" s="2">
        <v>2016</v>
      </c>
    </row>
    <row r="1011" spans="1:46" ht="12.75">
      <c r="A1011" s="2">
        <v>14688</v>
      </c>
      <c r="B1011" s="2"/>
      <c r="C1011" s="48" t="s">
        <v>815</v>
      </c>
      <c r="D1011" s="2" t="s">
        <v>262</v>
      </c>
      <c r="E1011" s="2" t="s">
        <v>370</v>
      </c>
      <c r="F1011" s="2" t="s">
        <v>793</v>
      </c>
      <c r="G1011" s="2">
        <v>55</v>
      </c>
      <c r="H1011" s="2">
        <v>58</v>
      </c>
      <c r="I1011" s="2">
        <v>40</v>
      </c>
      <c r="J1011" s="2">
        <v>43</v>
      </c>
      <c r="K1011" s="2">
        <v>40</v>
      </c>
      <c r="L1011" s="2">
        <v>43</v>
      </c>
      <c r="M1011" s="46">
        <v>-118.300183</v>
      </c>
      <c r="N1011" s="46">
        <v>33.68065</v>
      </c>
      <c r="O1011" s="2">
        <v>-50</v>
      </c>
      <c r="P1011" s="2" t="s">
        <v>263</v>
      </c>
      <c r="Q1011" s="2" t="s">
        <v>375</v>
      </c>
      <c r="R1011" s="2">
        <v>2560</v>
      </c>
      <c r="S1011" s="2" t="str">
        <f t="shared" si="65"/>
        <v>PVL10-50-VC5-s1-55-58 cm-2560</v>
      </c>
      <c r="T1011" s="31" t="s">
        <v>386</v>
      </c>
      <c r="U1011" s="2" t="s">
        <v>13</v>
      </c>
      <c r="V1011" s="14">
        <v>0.3655257394210413</v>
      </c>
      <c r="W1011" s="29">
        <v>0.08742092848718773</v>
      </c>
      <c r="X1011" s="29">
        <v>0.43795033100471825</v>
      </c>
      <c r="Y1011" s="29">
        <v>0.1886498599439776</v>
      </c>
      <c r="Z1011" s="2">
        <v>27349.1</v>
      </c>
      <c r="AA1011" s="2">
        <v>9996.8</v>
      </c>
      <c r="AB1011" s="2">
        <v>7461.6</v>
      </c>
      <c r="AC1011" s="2">
        <v>652.3</v>
      </c>
      <c r="AD1011" s="2">
        <v>2734.1</v>
      </c>
      <c r="AE1011" s="2">
        <v>1197.4</v>
      </c>
      <c r="AF1011" s="2">
        <v>8925</v>
      </c>
      <c r="AG1011" s="2">
        <v>1683.7</v>
      </c>
      <c r="AH1011" s="2">
        <v>2150.8</v>
      </c>
      <c r="AI1011" s="2">
        <v>3472.7450251069363</v>
      </c>
      <c r="AJ1011" s="2">
        <v>754.5006509205876</v>
      </c>
      <c r="AK1011" s="2">
        <v>365.5848986423656</v>
      </c>
      <c r="AL1011" s="2">
        <v>986.4887483726985</v>
      </c>
      <c r="AM1011" s="6">
        <v>9146.96374961993</v>
      </c>
      <c r="AN1011" s="6">
        <v>6970.77949838761</v>
      </c>
      <c r="AO1011" s="6">
        <v>11894.953307732</v>
      </c>
      <c r="AP1011" s="2" t="s">
        <v>14</v>
      </c>
      <c r="AQ1011" s="2" t="s">
        <v>14</v>
      </c>
      <c r="AR1011" s="2" t="s">
        <v>14</v>
      </c>
      <c r="AS1011" s="2">
        <v>2012</v>
      </c>
      <c r="AT1011" s="2">
        <v>2016</v>
      </c>
    </row>
    <row r="1012" spans="1:46" ht="12.75">
      <c r="A1012" s="2">
        <v>14689</v>
      </c>
      <c r="B1012" s="2"/>
      <c r="C1012" s="48" t="s">
        <v>815</v>
      </c>
      <c r="D1012" s="2" t="s">
        <v>262</v>
      </c>
      <c r="E1012" s="2" t="s">
        <v>370</v>
      </c>
      <c r="F1012" s="2" t="s">
        <v>793</v>
      </c>
      <c r="G1012" s="2">
        <v>55</v>
      </c>
      <c r="H1012" s="2">
        <v>58</v>
      </c>
      <c r="I1012" s="2">
        <v>40</v>
      </c>
      <c r="J1012" s="2">
        <v>43</v>
      </c>
      <c r="K1012" s="2">
        <v>40</v>
      </c>
      <c r="L1012" s="2">
        <v>43</v>
      </c>
      <c r="M1012" s="46">
        <v>-118.300183</v>
      </c>
      <c r="N1012" s="46">
        <v>33.68065</v>
      </c>
      <c r="O1012" s="2">
        <v>-50</v>
      </c>
      <c r="P1012" s="2" t="s">
        <v>263</v>
      </c>
      <c r="Q1012" s="2" t="s">
        <v>375</v>
      </c>
      <c r="R1012" s="2">
        <v>2561</v>
      </c>
      <c r="S1012" s="2" t="str">
        <f t="shared" si="65"/>
        <v>PVL10-50-VC5-s1-55-58 cm-2561</v>
      </c>
      <c r="T1012" s="31" t="s">
        <v>386</v>
      </c>
      <c r="U1012" s="2" t="s">
        <v>13</v>
      </c>
      <c r="V1012" s="14">
        <v>0.42256976198126495</v>
      </c>
      <c r="W1012" s="29">
        <v>0.13870110299503968</v>
      </c>
      <c r="X1012" s="29">
        <v>0.5916590805644061</v>
      </c>
      <c r="Y1012" s="29">
        <v>0.3310321412403803</v>
      </c>
      <c r="Z1012" s="2">
        <v>16183.6</v>
      </c>
      <c r="AA1012" s="2">
        <v>6838.7</v>
      </c>
      <c r="AB1012" s="2">
        <v>4777.9</v>
      </c>
      <c r="AC1012" s="2">
        <v>662.7</v>
      </c>
      <c r="AD1012" s="2">
        <v>1757.6</v>
      </c>
      <c r="AE1012" s="2">
        <v>1039.9</v>
      </c>
      <c r="AF1012" s="2">
        <v>6185.2</v>
      </c>
      <c r="AG1012" s="2">
        <v>2047.5</v>
      </c>
      <c r="AH1012" s="2">
        <v>1803.4</v>
      </c>
      <c r="AI1012" s="2">
        <v>2553.210602195852</v>
      </c>
      <c r="AJ1012" s="2">
        <v>603.3714095597204</v>
      </c>
      <c r="AK1012" s="2">
        <v>310.2473106354663</v>
      </c>
      <c r="AL1012" s="2">
        <v>913.0198513918155</v>
      </c>
      <c r="AM1012" s="6">
        <v>14876.5925605304</v>
      </c>
      <c r="AN1012" s="6">
        <v>10779.0739628975</v>
      </c>
      <c r="AO1012" s="6">
        <v>20363.9281194549</v>
      </c>
      <c r="AP1012" s="2" t="s">
        <v>14</v>
      </c>
      <c r="AQ1012" s="2" t="s">
        <v>14</v>
      </c>
      <c r="AR1012" s="2" t="s">
        <v>14</v>
      </c>
      <c r="AS1012" s="2">
        <v>2012</v>
      </c>
      <c r="AT1012" s="2">
        <v>2016</v>
      </c>
    </row>
    <row r="1013" spans="1:46" ht="12.75">
      <c r="A1013" s="2">
        <v>14690</v>
      </c>
      <c r="B1013" s="2"/>
      <c r="C1013" s="48" t="s">
        <v>815</v>
      </c>
      <c r="D1013" s="2" t="s">
        <v>262</v>
      </c>
      <c r="E1013" s="2" t="s">
        <v>370</v>
      </c>
      <c r="F1013" s="2" t="s">
        <v>793</v>
      </c>
      <c r="G1013" s="2">
        <v>55</v>
      </c>
      <c r="H1013" s="2">
        <v>58</v>
      </c>
      <c r="I1013" s="2">
        <v>40</v>
      </c>
      <c r="J1013" s="2">
        <v>43</v>
      </c>
      <c r="K1013" s="2">
        <v>40</v>
      </c>
      <c r="L1013" s="2">
        <v>43</v>
      </c>
      <c r="M1013" s="46">
        <v>-118.300183</v>
      </c>
      <c r="N1013" s="46">
        <v>33.68065</v>
      </c>
      <c r="O1013" s="2">
        <v>-50</v>
      </c>
      <c r="P1013" s="2" t="s">
        <v>263</v>
      </c>
      <c r="Q1013" s="2" t="s">
        <v>375</v>
      </c>
      <c r="R1013" s="2">
        <v>2562</v>
      </c>
      <c r="S1013" s="2" t="str">
        <f t="shared" si="65"/>
        <v>PVL10-50-VC5-s1-55-58 cm-2562</v>
      </c>
      <c r="T1013" s="31" t="s">
        <v>386</v>
      </c>
      <c r="U1013" s="2" t="s">
        <v>13</v>
      </c>
      <c r="V1013" s="14">
        <v>0.29092101487887856</v>
      </c>
      <c r="W1013" s="29">
        <v>0.0899279659938402</v>
      </c>
      <c r="X1013" s="29">
        <v>0.4255684747121828</v>
      </c>
      <c r="Y1013" s="29">
        <v>0.16220067799537927</v>
      </c>
      <c r="Z1013" s="2">
        <v>12198.5</v>
      </c>
      <c r="AA1013" s="2">
        <v>3548.8</v>
      </c>
      <c r="AB1013" s="2">
        <v>3928.7</v>
      </c>
      <c r="AC1013" s="2">
        <v>353.3</v>
      </c>
      <c r="AD1013" s="2">
        <v>1745.9</v>
      </c>
      <c r="AE1013" s="2">
        <v>743</v>
      </c>
      <c r="AF1013" s="2">
        <v>4631.3</v>
      </c>
      <c r="AG1013" s="2">
        <v>751.2</v>
      </c>
      <c r="AH1013" s="2">
        <v>2186.2</v>
      </c>
      <c r="AI1013" s="2">
        <v>1440.6092763699571</v>
      </c>
      <c r="AJ1013" s="2">
        <v>391.7299423657488</v>
      </c>
      <c r="AK1013" s="2">
        <v>227.69188546336113</v>
      </c>
      <c r="AL1013" s="2">
        <v>492.4069161101455</v>
      </c>
      <c r="AM1013" s="6">
        <v>4238.88492584249</v>
      </c>
      <c r="AN1013" s="6">
        <v>3416.00211687954</v>
      </c>
      <c r="AO1013" s="6">
        <v>5388.34669165687</v>
      </c>
      <c r="AP1013" s="2" t="s">
        <v>14</v>
      </c>
      <c r="AQ1013" s="2" t="s">
        <v>14</v>
      </c>
      <c r="AR1013" s="2" t="s">
        <v>14</v>
      </c>
      <c r="AS1013" s="2">
        <v>2012</v>
      </c>
      <c r="AT1013" s="2">
        <v>2016</v>
      </c>
    </row>
    <row r="1014" spans="1:46" ht="12.75">
      <c r="A1014" s="2">
        <v>14691</v>
      </c>
      <c r="B1014" s="2"/>
      <c r="C1014" s="48" t="s">
        <v>815</v>
      </c>
      <c r="D1014" s="2" t="s">
        <v>262</v>
      </c>
      <c r="E1014" s="2" t="s">
        <v>370</v>
      </c>
      <c r="F1014" s="2" t="s">
        <v>793</v>
      </c>
      <c r="G1014" s="2">
        <v>55</v>
      </c>
      <c r="H1014" s="2">
        <v>58</v>
      </c>
      <c r="I1014" s="2">
        <v>40</v>
      </c>
      <c r="J1014" s="2">
        <v>43</v>
      </c>
      <c r="K1014" s="2">
        <v>40</v>
      </c>
      <c r="L1014" s="2">
        <v>43</v>
      </c>
      <c r="M1014" s="46">
        <v>-118.300183</v>
      </c>
      <c r="N1014" s="46">
        <v>33.68065</v>
      </c>
      <c r="O1014" s="2">
        <v>-50</v>
      </c>
      <c r="P1014" s="2" t="s">
        <v>263</v>
      </c>
      <c r="Q1014" s="2" t="s">
        <v>375</v>
      </c>
      <c r="R1014" s="2">
        <v>2563</v>
      </c>
      <c r="S1014" s="2" t="str">
        <f t="shared" si="65"/>
        <v>PVL10-50-VC5-s1-55-58 cm-2563</v>
      </c>
      <c r="T1014" s="31" t="s">
        <v>386</v>
      </c>
      <c r="U1014" s="2" t="s">
        <v>13</v>
      </c>
      <c r="V1014" s="14">
        <v>0.33084627742726114</v>
      </c>
      <c r="W1014" s="29">
        <v>0.08166075230660041</v>
      </c>
      <c r="X1014" s="29">
        <v>0.3494536229998699</v>
      </c>
      <c r="Y1014" s="29">
        <v>0.18289103965032782</v>
      </c>
      <c r="Z1014" s="2">
        <v>23092.9</v>
      </c>
      <c r="AA1014" s="2">
        <v>7640.2</v>
      </c>
      <c r="AB1014" s="2">
        <v>7045</v>
      </c>
      <c r="AC1014" s="2">
        <v>575.3</v>
      </c>
      <c r="AD1014" s="2">
        <v>3074.8</v>
      </c>
      <c r="AE1014" s="2">
        <v>1074.5</v>
      </c>
      <c r="AF1014" s="2">
        <v>8007.5</v>
      </c>
      <c r="AG1014" s="2">
        <v>1464.5</v>
      </c>
      <c r="AH1014" s="2">
        <v>2042.3</v>
      </c>
      <c r="AI1014" s="2">
        <v>3009.65578024776</v>
      </c>
      <c r="AJ1014" s="2">
        <v>746.2468785193165</v>
      </c>
      <c r="AK1014" s="2">
        <v>406.3359937325565</v>
      </c>
      <c r="AL1014" s="2">
        <v>927.581648141801</v>
      </c>
      <c r="AM1014" s="6">
        <v>6515.93622125298</v>
      </c>
      <c r="AN1014" s="6">
        <v>5103.1657705546</v>
      </c>
      <c r="AO1014" s="6">
        <v>8340.56141775755</v>
      </c>
      <c r="AP1014" s="2" t="s">
        <v>14</v>
      </c>
      <c r="AQ1014" s="2" t="s">
        <v>14</v>
      </c>
      <c r="AR1014" s="2" t="s">
        <v>14</v>
      </c>
      <c r="AS1014" s="2">
        <v>2012</v>
      </c>
      <c r="AT1014" s="2">
        <v>2016</v>
      </c>
    </row>
    <row r="1015" spans="1:46" ht="12.75">
      <c r="A1015" s="2">
        <v>14692</v>
      </c>
      <c r="B1015" s="2"/>
      <c r="C1015" s="48" t="s">
        <v>815</v>
      </c>
      <c r="D1015" s="2" t="s">
        <v>262</v>
      </c>
      <c r="E1015" s="2" t="s">
        <v>370</v>
      </c>
      <c r="F1015" s="2" t="s">
        <v>793</v>
      </c>
      <c r="G1015" s="2">
        <v>55</v>
      </c>
      <c r="H1015" s="2">
        <v>58</v>
      </c>
      <c r="I1015" s="2">
        <v>40</v>
      </c>
      <c r="J1015" s="2">
        <v>43</v>
      </c>
      <c r="K1015" s="2">
        <v>40</v>
      </c>
      <c r="L1015" s="2">
        <v>43</v>
      </c>
      <c r="M1015" s="46">
        <v>-118.300183</v>
      </c>
      <c r="N1015" s="46">
        <v>33.68065</v>
      </c>
      <c r="O1015" s="2">
        <v>-50</v>
      </c>
      <c r="P1015" s="2" t="s">
        <v>263</v>
      </c>
      <c r="Q1015" s="2" t="s">
        <v>375</v>
      </c>
      <c r="R1015" s="2">
        <v>2564</v>
      </c>
      <c r="S1015" s="2" t="str">
        <f t="shared" si="65"/>
        <v>PVL10-50-VC5-s1-55-58 cm-2564</v>
      </c>
      <c r="T1015" s="31" t="s">
        <v>386</v>
      </c>
      <c r="U1015" s="2" t="s">
        <v>13</v>
      </c>
      <c r="V1015" s="14">
        <v>0.2125691213903274</v>
      </c>
      <c r="W1015" s="29">
        <v>0.07401406129847303</v>
      </c>
      <c r="X1015" s="29">
        <v>0.27754010695187165</v>
      </c>
      <c r="Y1015" s="29">
        <v>0.10680437711233484</v>
      </c>
      <c r="Z1015" s="2">
        <v>11393</v>
      </c>
      <c r="AA1015" s="2">
        <v>2421.8</v>
      </c>
      <c r="AB1015" s="2">
        <v>3641.2</v>
      </c>
      <c r="AC1015" s="2">
        <v>269.5</v>
      </c>
      <c r="AD1015" s="2">
        <v>1870</v>
      </c>
      <c r="AE1015" s="2">
        <v>519</v>
      </c>
      <c r="AF1015" s="2">
        <v>4231.1</v>
      </c>
      <c r="AG1015" s="2">
        <v>451.9</v>
      </c>
      <c r="AH1015" s="2">
        <v>2191.3</v>
      </c>
      <c r="AI1015" s="2">
        <v>1260.8771049148904</v>
      </c>
      <c r="AJ1015" s="2">
        <v>356.9296764477707</v>
      </c>
      <c r="AK1015" s="2">
        <v>218.04408342080043</v>
      </c>
      <c r="AL1015" s="2">
        <v>427.41751471729106</v>
      </c>
      <c r="AM1015" s="6">
        <v>1480.40691525782</v>
      </c>
      <c r="AN1015" s="6">
        <v>1149.17334338585</v>
      </c>
      <c r="AO1015" s="6">
        <v>1954.00727193051</v>
      </c>
      <c r="AP1015" s="2" t="s">
        <v>14</v>
      </c>
      <c r="AQ1015" s="2" t="s">
        <v>14</v>
      </c>
      <c r="AR1015" s="2" t="s">
        <v>14</v>
      </c>
      <c r="AS1015" s="2">
        <v>2012</v>
      </c>
      <c r="AT1015" s="2">
        <v>2016</v>
      </c>
    </row>
    <row r="1016" spans="1:46" ht="12.75">
      <c r="A1016" s="2">
        <v>14693</v>
      </c>
      <c r="B1016" s="2"/>
      <c r="C1016" s="48" t="s">
        <v>815</v>
      </c>
      <c r="D1016" s="2" t="s">
        <v>262</v>
      </c>
      <c r="E1016" s="2" t="s">
        <v>370</v>
      </c>
      <c r="F1016" s="2" t="s">
        <v>793</v>
      </c>
      <c r="G1016" s="2">
        <v>55</v>
      </c>
      <c r="H1016" s="2">
        <v>58</v>
      </c>
      <c r="I1016" s="2">
        <v>40</v>
      </c>
      <c r="J1016" s="2">
        <v>43</v>
      </c>
      <c r="K1016" s="2">
        <v>40</v>
      </c>
      <c r="L1016" s="2">
        <v>43</v>
      </c>
      <c r="M1016" s="46">
        <v>-118.300183</v>
      </c>
      <c r="N1016" s="46">
        <v>33.68065</v>
      </c>
      <c r="O1016" s="2">
        <v>-50</v>
      </c>
      <c r="P1016" s="2" t="s">
        <v>263</v>
      </c>
      <c r="Q1016" s="2" t="s">
        <v>375</v>
      </c>
      <c r="R1016" s="2">
        <v>2565</v>
      </c>
      <c r="S1016" s="2" t="str">
        <f aca="true" t="shared" si="66" ref="S1016:S1079">CONCATENATE(E1016,"-",R1016)</f>
        <v>PVL10-50-VC5-s1-55-58 cm-2565</v>
      </c>
      <c r="T1016" s="31" t="s">
        <v>386</v>
      </c>
      <c r="U1016" s="2" t="s">
        <v>13</v>
      </c>
      <c r="V1016" s="14">
        <v>0.3852900139525613</v>
      </c>
      <c r="W1016" s="29">
        <v>0.14223980840318634</v>
      </c>
      <c r="X1016" s="29">
        <v>0.5130735076467686</v>
      </c>
      <c r="Y1016" s="29">
        <v>0.277364401801449</v>
      </c>
      <c r="Z1016" s="2">
        <v>5017</v>
      </c>
      <c r="AA1016" s="2">
        <v>1933</v>
      </c>
      <c r="AB1016" s="2">
        <v>1920.7</v>
      </c>
      <c r="AC1016" s="2">
        <v>273.2</v>
      </c>
      <c r="AD1016" s="2">
        <v>608.1</v>
      </c>
      <c r="AE1016" s="2">
        <v>312</v>
      </c>
      <c r="AF1016" s="2">
        <v>2042.8</v>
      </c>
      <c r="AG1016" s="2">
        <v>566.6</v>
      </c>
      <c r="AH1016" s="2">
        <v>2052.7</v>
      </c>
      <c r="AI1016" s="2">
        <v>677.1569152823112</v>
      </c>
      <c r="AJ1016" s="2">
        <v>213.75749013494425</v>
      </c>
      <c r="AK1016" s="2">
        <v>89.64778097140352</v>
      </c>
      <c r="AL1016" s="2">
        <v>254.24075607736154</v>
      </c>
      <c r="AM1016" s="6">
        <v>10856.1320922465</v>
      </c>
      <c r="AN1016" s="6">
        <v>8132.99785374921</v>
      </c>
      <c r="AO1016" s="6">
        <v>14401.6986365712</v>
      </c>
      <c r="AP1016" s="2" t="s">
        <v>14</v>
      </c>
      <c r="AQ1016" s="2" t="s">
        <v>14</v>
      </c>
      <c r="AR1016" s="2" t="s">
        <v>14</v>
      </c>
      <c r="AS1016" s="2">
        <v>2012</v>
      </c>
      <c r="AT1016" s="2">
        <v>2016</v>
      </c>
    </row>
    <row r="1017" spans="1:46" ht="12.75">
      <c r="A1017" s="2">
        <v>14694</v>
      </c>
      <c r="B1017" s="2"/>
      <c r="C1017" s="48" t="s">
        <v>815</v>
      </c>
      <c r="D1017" s="2" t="s">
        <v>262</v>
      </c>
      <c r="E1017" s="2" t="s">
        <v>370</v>
      </c>
      <c r="F1017" s="2" t="s">
        <v>793</v>
      </c>
      <c r="G1017" s="2">
        <v>55</v>
      </c>
      <c r="H1017" s="2">
        <v>58</v>
      </c>
      <c r="I1017" s="2">
        <v>40</v>
      </c>
      <c r="J1017" s="2">
        <v>43</v>
      </c>
      <c r="K1017" s="2">
        <v>40</v>
      </c>
      <c r="L1017" s="2">
        <v>43</v>
      </c>
      <c r="M1017" s="46">
        <v>-118.300183</v>
      </c>
      <c r="N1017" s="46">
        <v>33.68065</v>
      </c>
      <c r="O1017" s="2">
        <v>-50</v>
      </c>
      <c r="P1017" s="2" t="s">
        <v>263</v>
      </c>
      <c r="Q1017" s="2" t="s">
        <v>375</v>
      </c>
      <c r="R1017" s="2">
        <v>2566</v>
      </c>
      <c r="S1017" s="2" t="str">
        <f t="shared" si="66"/>
        <v>PVL10-50-VC5-s1-55-58 cm-2566</v>
      </c>
      <c r="T1017" s="31" t="s">
        <v>386</v>
      </c>
      <c r="U1017" s="2" t="s">
        <v>13</v>
      </c>
      <c r="V1017" s="14">
        <v>0.33692425507016927</v>
      </c>
      <c r="W1017" s="29">
        <v>0.10679611650485436</v>
      </c>
      <c r="X1017" s="29">
        <v>0.46923953289661063</v>
      </c>
      <c r="Y1017" s="29">
        <v>0.24929529047782742</v>
      </c>
      <c r="Z1017" s="2">
        <v>11621.9</v>
      </c>
      <c r="AA1017" s="2">
        <v>3915.7</v>
      </c>
      <c r="AB1017" s="2">
        <v>3759.5</v>
      </c>
      <c r="AC1017" s="2">
        <v>401.5</v>
      </c>
      <c r="AD1017" s="2">
        <v>1404.4</v>
      </c>
      <c r="AE1017" s="2">
        <v>659</v>
      </c>
      <c r="AF1017" s="2">
        <v>4363.5</v>
      </c>
      <c r="AG1017" s="2">
        <v>1087.8</v>
      </c>
      <c r="AH1017" s="2">
        <v>2359.5</v>
      </c>
      <c r="AI1017" s="2">
        <v>1317.0247933884295</v>
      </c>
      <c r="AJ1017" s="2">
        <v>352.70184361093453</v>
      </c>
      <c r="AK1017" s="2">
        <v>174.90146217418945</v>
      </c>
      <c r="AL1017" s="2">
        <v>462.0724729815639</v>
      </c>
      <c r="AM1017" s="6">
        <v>6915.2120059472</v>
      </c>
      <c r="AN1017" s="6">
        <v>5392.35274662206</v>
      </c>
      <c r="AO1017" s="6">
        <v>8874.69593975435</v>
      </c>
      <c r="AP1017" s="2" t="s">
        <v>14</v>
      </c>
      <c r="AQ1017" s="2" t="s">
        <v>14</v>
      </c>
      <c r="AR1017" s="2" t="s">
        <v>14</v>
      </c>
      <c r="AS1017" s="2">
        <v>2012</v>
      </c>
      <c r="AT1017" s="2">
        <v>2016</v>
      </c>
    </row>
    <row r="1018" spans="1:46" ht="12.75">
      <c r="A1018" s="2">
        <v>14695</v>
      </c>
      <c r="B1018" s="2"/>
      <c r="C1018" s="48" t="s">
        <v>815</v>
      </c>
      <c r="D1018" s="2" t="s">
        <v>262</v>
      </c>
      <c r="E1018" s="2" t="s">
        <v>370</v>
      </c>
      <c r="F1018" s="2" t="s">
        <v>793</v>
      </c>
      <c r="G1018" s="2">
        <v>55</v>
      </c>
      <c r="H1018" s="2">
        <v>58</v>
      </c>
      <c r="I1018" s="2">
        <v>40</v>
      </c>
      <c r="J1018" s="2">
        <v>43</v>
      </c>
      <c r="K1018" s="2">
        <v>40</v>
      </c>
      <c r="L1018" s="2">
        <v>43</v>
      </c>
      <c r="M1018" s="46">
        <v>-118.300183</v>
      </c>
      <c r="N1018" s="46">
        <v>33.68065</v>
      </c>
      <c r="O1018" s="2">
        <v>-50</v>
      </c>
      <c r="P1018" s="2" t="s">
        <v>263</v>
      </c>
      <c r="Q1018" s="2" t="s">
        <v>375</v>
      </c>
      <c r="R1018" s="2">
        <v>2567</v>
      </c>
      <c r="S1018" s="2" t="str">
        <f t="shared" si="66"/>
        <v>PVL10-50-VC5-s1-55-58 cm-2567</v>
      </c>
      <c r="T1018" s="31" t="s">
        <v>386</v>
      </c>
      <c r="U1018" s="2" t="s">
        <v>13</v>
      </c>
      <c r="V1018" s="14">
        <v>0.20112086710407825</v>
      </c>
      <c r="W1018" s="29">
        <v>0.06340109022364868</v>
      </c>
      <c r="X1018" s="29">
        <v>0.2987904692615497</v>
      </c>
      <c r="Y1018" s="29">
        <v>0.10013073576373262</v>
      </c>
      <c r="Z1018" s="2">
        <v>12436.8</v>
      </c>
      <c r="AA1018" s="2">
        <v>2501.3</v>
      </c>
      <c r="AB1018" s="2">
        <v>3925.8</v>
      </c>
      <c r="AC1018" s="2">
        <v>248.9</v>
      </c>
      <c r="AD1018" s="2">
        <v>2199.2</v>
      </c>
      <c r="AE1018" s="2">
        <v>657.1</v>
      </c>
      <c r="AF1018" s="2">
        <v>4665.9</v>
      </c>
      <c r="AG1018" s="2">
        <v>467.2</v>
      </c>
      <c r="AH1018" s="2">
        <v>2084.7</v>
      </c>
      <c r="AI1018" s="2">
        <v>1433.1174749364416</v>
      </c>
      <c r="AJ1018" s="2">
        <v>400.5084664460115</v>
      </c>
      <c r="AK1018" s="2">
        <v>274.02503957403945</v>
      </c>
      <c r="AL1018" s="2">
        <v>492.4545498153211</v>
      </c>
      <c r="AM1018" s="6">
        <v>1215.11234713903</v>
      </c>
      <c r="AN1018" s="6">
        <v>924.493979105371</v>
      </c>
      <c r="AO1018" s="6">
        <v>1650.69162743305</v>
      </c>
      <c r="AP1018" s="2" t="s">
        <v>14</v>
      </c>
      <c r="AQ1018" s="2" t="s">
        <v>14</v>
      </c>
      <c r="AR1018" s="2" t="s">
        <v>14</v>
      </c>
      <c r="AS1018" s="2">
        <v>2012</v>
      </c>
      <c r="AT1018" s="2">
        <v>2016</v>
      </c>
    </row>
    <row r="1019" spans="1:46" ht="12.75">
      <c r="A1019" s="2">
        <v>14696</v>
      </c>
      <c r="B1019" s="2"/>
      <c r="C1019" s="48" t="s">
        <v>815</v>
      </c>
      <c r="D1019" s="2" t="s">
        <v>262</v>
      </c>
      <c r="E1019" s="2" t="s">
        <v>370</v>
      </c>
      <c r="F1019" s="2" t="s">
        <v>793</v>
      </c>
      <c r="G1019" s="2">
        <v>55</v>
      </c>
      <c r="H1019" s="2">
        <v>58</v>
      </c>
      <c r="I1019" s="2">
        <v>40</v>
      </c>
      <c r="J1019" s="2">
        <v>43</v>
      </c>
      <c r="K1019" s="2">
        <v>40</v>
      </c>
      <c r="L1019" s="2">
        <v>43</v>
      </c>
      <c r="M1019" s="46">
        <v>-118.300183</v>
      </c>
      <c r="N1019" s="46">
        <v>33.68065</v>
      </c>
      <c r="O1019" s="2">
        <v>-50</v>
      </c>
      <c r="P1019" s="2" t="s">
        <v>263</v>
      </c>
      <c r="Q1019" s="2" t="s">
        <v>375</v>
      </c>
      <c r="R1019" s="2">
        <v>2568</v>
      </c>
      <c r="S1019" s="2" t="str">
        <f t="shared" si="66"/>
        <v>PVL10-50-VC5-s1-55-58 cm-2568</v>
      </c>
      <c r="T1019" s="31" t="s">
        <v>386</v>
      </c>
      <c r="U1019" s="2" t="s">
        <v>13</v>
      </c>
      <c r="V1019" s="14">
        <v>0.33526937433840326</v>
      </c>
      <c r="W1019" s="29">
        <v>0.09886517615176152</v>
      </c>
      <c r="X1019" s="29">
        <v>0.4657425577220158</v>
      </c>
      <c r="Y1019" s="29">
        <v>0.2433761722820424</v>
      </c>
      <c r="Z1019" s="2">
        <v>21538.8</v>
      </c>
      <c r="AA1019" s="2">
        <v>7221.3</v>
      </c>
      <c r="AB1019" s="2">
        <v>5904</v>
      </c>
      <c r="AC1019" s="2">
        <v>583.7</v>
      </c>
      <c r="AD1019" s="2">
        <v>2395.1</v>
      </c>
      <c r="AE1019" s="2">
        <v>1115.5</v>
      </c>
      <c r="AF1019" s="2">
        <v>7197.5</v>
      </c>
      <c r="AG1019" s="2">
        <v>1751.7</v>
      </c>
      <c r="AH1019" s="2">
        <v>2156</v>
      </c>
      <c r="AI1019" s="2">
        <v>2667.91280148423</v>
      </c>
      <c r="AJ1019" s="2">
        <v>601.8274582560297</v>
      </c>
      <c r="AK1019" s="2">
        <v>325.6586270871985</v>
      </c>
      <c r="AL1019" s="2">
        <v>830.1669758812617</v>
      </c>
      <c r="AM1019" s="6">
        <v>6783.05533742385</v>
      </c>
      <c r="AN1019" s="6">
        <v>5301.58525846572</v>
      </c>
      <c r="AO1019" s="6">
        <v>8694.5700139686</v>
      </c>
      <c r="AP1019" s="2" t="s">
        <v>14</v>
      </c>
      <c r="AQ1019" s="2" t="s">
        <v>14</v>
      </c>
      <c r="AR1019" s="2" t="s">
        <v>14</v>
      </c>
      <c r="AS1019" s="2">
        <v>2012</v>
      </c>
      <c r="AT1019" s="2">
        <v>2016</v>
      </c>
    </row>
    <row r="1020" spans="1:46" ht="12.75">
      <c r="A1020" s="2">
        <v>14697</v>
      </c>
      <c r="B1020" s="2"/>
      <c r="C1020" s="48" t="s">
        <v>815</v>
      </c>
      <c r="D1020" s="2" t="s">
        <v>262</v>
      </c>
      <c r="E1020" s="2" t="s">
        <v>370</v>
      </c>
      <c r="F1020" s="2" t="s">
        <v>793</v>
      </c>
      <c r="G1020" s="2">
        <v>55</v>
      </c>
      <c r="H1020" s="2">
        <v>58</v>
      </c>
      <c r="I1020" s="2">
        <v>40</v>
      </c>
      <c r="J1020" s="2">
        <v>43</v>
      </c>
      <c r="K1020" s="2">
        <v>40</v>
      </c>
      <c r="L1020" s="2">
        <v>43</v>
      </c>
      <c r="M1020" s="46">
        <v>-118.300183</v>
      </c>
      <c r="N1020" s="46">
        <v>33.68065</v>
      </c>
      <c r="O1020" s="2">
        <v>-50</v>
      </c>
      <c r="P1020" s="2" t="s">
        <v>263</v>
      </c>
      <c r="Q1020" s="2" t="s">
        <v>375</v>
      </c>
      <c r="R1020" s="2">
        <v>2569</v>
      </c>
      <c r="S1020" s="2" t="str">
        <f t="shared" si="66"/>
        <v>PVL10-50-VC5-s1-55-58 cm-2569</v>
      </c>
      <c r="T1020" s="31" t="s">
        <v>386</v>
      </c>
      <c r="U1020" s="2" t="s">
        <v>13</v>
      </c>
      <c r="V1020" s="14">
        <v>0.33636243619081146</v>
      </c>
      <c r="W1020" s="29">
        <v>0.0985865605181487</v>
      </c>
      <c r="X1020" s="29">
        <v>0.4675354471619327</v>
      </c>
      <c r="Y1020" s="29">
        <v>0.22188299793434063</v>
      </c>
      <c r="Z1020" s="2">
        <v>22724</v>
      </c>
      <c r="AA1020" s="2">
        <v>7643.5</v>
      </c>
      <c r="AB1020" s="2">
        <v>5928.8</v>
      </c>
      <c r="AC1020" s="2">
        <v>584.5</v>
      </c>
      <c r="AD1020" s="2">
        <v>2179.3</v>
      </c>
      <c r="AE1020" s="2">
        <v>1018.9</v>
      </c>
      <c r="AF1020" s="2">
        <v>7697.3</v>
      </c>
      <c r="AG1020" s="2">
        <v>1707.9</v>
      </c>
      <c r="AH1020" s="2">
        <v>2051.3</v>
      </c>
      <c r="AI1020" s="2">
        <v>2960.805342953249</v>
      </c>
      <c r="AJ1020" s="2">
        <v>635.0411933895577</v>
      </c>
      <c r="AK1020" s="2">
        <v>311.82177155949887</v>
      </c>
      <c r="AL1020" s="2">
        <v>916.9989762589577</v>
      </c>
      <c r="AM1020" s="6">
        <v>6848.91365103074</v>
      </c>
      <c r="AN1020" s="6">
        <v>5346.84463852297</v>
      </c>
      <c r="AO1020" s="6">
        <v>8784.3058212546</v>
      </c>
      <c r="AP1020" s="2" t="s">
        <v>14</v>
      </c>
      <c r="AQ1020" s="2" t="s">
        <v>14</v>
      </c>
      <c r="AR1020" s="2" t="s">
        <v>14</v>
      </c>
      <c r="AS1020" s="2">
        <v>2012</v>
      </c>
      <c r="AT1020" s="2">
        <v>2016</v>
      </c>
    </row>
    <row r="1021" spans="1:46" ht="12.75">
      <c r="A1021" s="2">
        <v>14698</v>
      </c>
      <c r="B1021" s="2"/>
      <c r="C1021" s="48" t="s">
        <v>815</v>
      </c>
      <c r="D1021" s="2" t="s">
        <v>262</v>
      </c>
      <c r="E1021" s="2" t="s">
        <v>370</v>
      </c>
      <c r="F1021" s="2" t="s">
        <v>793</v>
      </c>
      <c r="G1021" s="2">
        <v>55</v>
      </c>
      <c r="H1021" s="2">
        <v>58</v>
      </c>
      <c r="I1021" s="2">
        <v>40</v>
      </c>
      <c r="J1021" s="2">
        <v>43</v>
      </c>
      <c r="K1021" s="2">
        <v>40</v>
      </c>
      <c r="L1021" s="2">
        <v>43</v>
      </c>
      <c r="M1021" s="46">
        <v>-118.300183</v>
      </c>
      <c r="N1021" s="46">
        <v>33.68065</v>
      </c>
      <c r="O1021" s="2">
        <v>-50</v>
      </c>
      <c r="P1021" s="2" t="s">
        <v>263</v>
      </c>
      <c r="Q1021" s="2" t="s">
        <v>375</v>
      </c>
      <c r="R1021" s="2">
        <v>2570</v>
      </c>
      <c r="S1021" s="2" t="str">
        <f t="shared" si="66"/>
        <v>PVL10-50-VC5-s1-55-58 cm-2570</v>
      </c>
      <c r="T1021" s="31" t="s">
        <v>386</v>
      </c>
      <c r="U1021" s="2" t="s">
        <v>13</v>
      </c>
      <c r="V1021" s="14">
        <v>0.3066504131112014</v>
      </c>
      <c r="W1021" s="29">
        <v>0.07277967933705638</v>
      </c>
      <c r="X1021" s="29">
        <v>0.4351336040033992</v>
      </c>
      <c r="Y1021" s="29">
        <v>0.15855198906178786</v>
      </c>
      <c r="Z1021" s="2">
        <v>20672.4</v>
      </c>
      <c r="AA1021" s="2">
        <v>6339.2</v>
      </c>
      <c r="AB1021" s="2">
        <v>6106.1</v>
      </c>
      <c r="AC1021" s="2">
        <v>444.4</v>
      </c>
      <c r="AD1021" s="2">
        <v>2118.2</v>
      </c>
      <c r="AE1021" s="2">
        <v>921.7</v>
      </c>
      <c r="AF1021" s="2">
        <v>7679.5</v>
      </c>
      <c r="AG1021" s="2">
        <v>1217.6</v>
      </c>
      <c r="AH1021" s="2">
        <v>2164.7</v>
      </c>
      <c r="AI1021" s="2">
        <v>2495.6437381623323</v>
      </c>
      <c r="AJ1021" s="2">
        <v>605.2108837252276</v>
      </c>
      <c r="AK1021" s="2">
        <v>280.8610892964383</v>
      </c>
      <c r="AL1021" s="2">
        <v>822.0169076546405</v>
      </c>
      <c r="AM1021" s="6">
        <v>5075.58141588598</v>
      </c>
      <c r="AN1021" s="6">
        <v>4036.27154066378</v>
      </c>
      <c r="AO1021" s="6">
        <v>6397.25026994019</v>
      </c>
      <c r="AP1021" s="2" t="s">
        <v>14</v>
      </c>
      <c r="AQ1021" s="2" t="s">
        <v>14</v>
      </c>
      <c r="AR1021" s="2" t="s">
        <v>14</v>
      </c>
      <c r="AS1021" s="2">
        <v>2012</v>
      </c>
      <c r="AT1021" s="2">
        <v>2016</v>
      </c>
    </row>
    <row r="1022" spans="1:46" ht="12.75">
      <c r="A1022" s="2">
        <v>14699</v>
      </c>
      <c r="B1022" s="2"/>
      <c r="C1022" s="48" t="s">
        <v>815</v>
      </c>
      <c r="D1022" s="2" t="s">
        <v>262</v>
      </c>
      <c r="E1022" s="2" t="s">
        <v>370</v>
      </c>
      <c r="F1022" s="2" t="s">
        <v>793</v>
      </c>
      <c r="G1022" s="2">
        <v>55</v>
      </c>
      <c r="H1022" s="2">
        <v>58</v>
      </c>
      <c r="I1022" s="2">
        <v>40</v>
      </c>
      <c r="J1022" s="2">
        <v>43</v>
      </c>
      <c r="K1022" s="2">
        <v>40</v>
      </c>
      <c r="L1022" s="2">
        <v>43</v>
      </c>
      <c r="M1022" s="46">
        <v>-118.300183</v>
      </c>
      <c r="N1022" s="46">
        <v>33.68065</v>
      </c>
      <c r="O1022" s="2">
        <v>-50</v>
      </c>
      <c r="P1022" s="2" t="s">
        <v>263</v>
      </c>
      <c r="Q1022" s="2" t="s">
        <v>375</v>
      </c>
      <c r="R1022" s="2">
        <v>2571</v>
      </c>
      <c r="S1022" s="2" t="str">
        <f t="shared" si="66"/>
        <v>PVL10-50-VC5-s1-55-58 cm-2571</v>
      </c>
      <c r="T1022" s="31" t="s">
        <v>386</v>
      </c>
      <c r="U1022" s="2" t="s">
        <v>13</v>
      </c>
      <c r="V1022" s="14">
        <v>0.32395572408740336</v>
      </c>
      <c r="W1022" s="29">
        <v>0.08848208781423385</v>
      </c>
      <c r="X1022" s="29">
        <v>0.43714846888670655</v>
      </c>
      <c r="Y1022" s="29">
        <v>0.1989940836600945</v>
      </c>
      <c r="Z1022" s="2">
        <v>20200.6</v>
      </c>
      <c r="AA1022" s="2">
        <v>6544.1</v>
      </c>
      <c r="AB1022" s="2">
        <v>5839.6</v>
      </c>
      <c r="AC1022" s="2">
        <v>516.7</v>
      </c>
      <c r="AD1022" s="2">
        <v>2240.2</v>
      </c>
      <c r="AE1022" s="2">
        <v>979.3</v>
      </c>
      <c r="AF1022" s="2">
        <v>7217.3</v>
      </c>
      <c r="AG1022" s="2">
        <v>1436.2</v>
      </c>
      <c r="AH1022" s="2">
        <v>2149.2</v>
      </c>
      <c r="AI1022" s="2">
        <v>2488.8051367950866</v>
      </c>
      <c r="AJ1022" s="2">
        <v>591.5038153731622</v>
      </c>
      <c r="AK1022" s="2">
        <v>299.5998511073888</v>
      </c>
      <c r="AL1022" s="2">
        <v>805.2763819095478</v>
      </c>
      <c r="AM1022" s="6">
        <v>6073.1523753047</v>
      </c>
      <c r="AN1022" s="6">
        <v>4795.10117355926</v>
      </c>
      <c r="AO1022" s="6">
        <v>7744.6860856959</v>
      </c>
      <c r="AP1022" s="2" t="s">
        <v>14</v>
      </c>
      <c r="AQ1022" s="2" t="s">
        <v>14</v>
      </c>
      <c r="AR1022" s="2" t="s">
        <v>14</v>
      </c>
      <c r="AS1022" s="2">
        <v>2012</v>
      </c>
      <c r="AT1022" s="2">
        <v>2016</v>
      </c>
    </row>
    <row r="1023" spans="1:46" ht="12.75">
      <c r="A1023" s="2">
        <v>14700</v>
      </c>
      <c r="B1023" s="2"/>
      <c r="C1023" s="48" t="s">
        <v>815</v>
      </c>
      <c r="D1023" s="2" t="s">
        <v>262</v>
      </c>
      <c r="E1023" s="2" t="s">
        <v>370</v>
      </c>
      <c r="F1023" s="2" t="s">
        <v>793</v>
      </c>
      <c r="G1023" s="2">
        <v>55</v>
      </c>
      <c r="H1023" s="2">
        <v>58</v>
      </c>
      <c r="I1023" s="2">
        <v>40</v>
      </c>
      <c r="J1023" s="2">
        <v>43</v>
      </c>
      <c r="K1023" s="2">
        <v>40</v>
      </c>
      <c r="L1023" s="2">
        <v>43</v>
      </c>
      <c r="M1023" s="46">
        <v>-118.300183</v>
      </c>
      <c r="N1023" s="46">
        <v>33.68065</v>
      </c>
      <c r="O1023" s="2">
        <v>-50</v>
      </c>
      <c r="P1023" s="2" t="s">
        <v>263</v>
      </c>
      <c r="Q1023" s="2" t="s">
        <v>375</v>
      </c>
      <c r="R1023" s="2">
        <v>2572</v>
      </c>
      <c r="S1023" s="2" t="str">
        <f t="shared" si="66"/>
        <v>PVL10-50-VC5-s1-55-58 cm-2572</v>
      </c>
      <c r="T1023" s="31" t="s">
        <v>386</v>
      </c>
      <c r="U1023" s="2" t="s">
        <v>13</v>
      </c>
      <c r="V1023" s="14">
        <v>0.41647229879138514</v>
      </c>
      <c r="W1023" s="29">
        <v>0.10315707197716306</v>
      </c>
      <c r="X1023" s="29">
        <v>0.48025187725418317</v>
      </c>
      <c r="Y1023" s="29">
        <v>0.23598641740363446</v>
      </c>
      <c r="Z1023" s="2">
        <v>36314.3</v>
      </c>
      <c r="AA1023" s="2">
        <v>15123.9</v>
      </c>
      <c r="AB1023" s="2">
        <v>11770.4</v>
      </c>
      <c r="AC1023" s="2">
        <v>1214.2</v>
      </c>
      <c r="AD1023" s="2">
        <v>3382.6</v>
      </c>
      <c r="AE1023" s="2">
        <v>1624.5</v>
      </c>
      <c r="AF1023" s="2">
        <v>13399.5</v>
      </c>
      <c r="AG1023" s="2">
        <v>3162.1</v>
      </c>
      <c r="AH1023" s="2">
        <v>2300</v>
      </c>
      <c r="AI1023" s="2">
        <v>4472.886956521739</v>
      </c>
      <c r="AJ1023" s="2">
        <v>1129.095652173913</v>
      </c>
      <c r="AK1023" s="2">
        <v>435.40000000000003</v>
      </c>
      <c r="AL1023" s="2">
        <v>1440.1391304347826</v>
      </c>
      <c r="AM1023" s="6">
        <v>14076.0720979612</v>
      </c>
      <c r="AN1023" s="6">
        <v>10242.8737999741</v>
      </c>
      <c r="AO1023" s="6">
        <v>19230.5518908873</v>
      </c>
      <c r="AP1023" s="2" t="s">
        <v>14</v>
      </c>
      <c r="AQ1023" s="2" t="s">
        <v>14</v>
      </c>
      <c r="AR1023" s="2" t="s">
        <v>14</v>
      </c>
      <c r="AS1023" s="2">
        <v>2012</v>
      </c>
      <c r="AT1023" s="2">
        <v>2016</v>
      </c>
    </row>
    <row r="1024" spans="1:46" ht="12.75">
      <c r="A1024" s="2">
        <v>14701</v>
      </c>
      <c r="B1024" s="2"/>
      <c r="C1024" s="48" t="s">
        <v>815</v>
      </c>
      <c r="D1024" s="2" t="s">
        <v>262</v>
      </c>
      <c r="E1024" s="2" t="s">
        <v>370</v>
      </c>
      <c r="F1024" s="2" t="s">
        <v>793</v>
      </c>
      <c r="G1024" s="2">
        <v>55</v>
      </c>
      <c r="H1024" s="2">
        <v>58</v>
      </c>
      <c r="I1024" s="2">
        <v>40</v>
      </c>
      <c r="J1024" s="2">
        <v>43</v>
      </c>
      <c r="K1024" s="2">
        <v>40</v>
      </c>
      <c r="L1024" s="2">
        <v>43</v>
      </c>
      <c r="M1024" s="46">
        <v>-118.300183</v>
      </c>
      <c r="N1024" s="46">
        <v>33.68065</v>
      </c>
      <c r="O1024" s="2">
        <v>-50</v>
      </c>
      <c r="P1024" s="2" t="s">
        <v>263</v>
      </c>
      <c r="Q1024" s="2" t="s">
        <v>375</v>
      </c>
      <c r="R1024" s="2">
        <v>2573</v>
      </c>
      <c r="S1024" s="2" t="str">
        <f t="shared" si="66"/>
        <v>PVL10-50-VC5-s1-55-58 cm-2573</v>
      </c>
      <c r="T1024" s="31" t="s">
        <v>386</v>
      </c>
      <c r="U1024" s="2" t="s">
        <v>13</v>
      </c>
      <c r="V1024" s="14">
        <v>0.34177613714177774</v>
      </c>
      <c r="W1024" s="29">
        <v>0.09743994586669674</v>
      </c>
      <c r="X1024" s="29">
        <v>0.4596237630450201</v>
      </c>
      <c r="Y1024" s="29">
        <v>0.24038672059552205</v>
      </c>
      <c r="Z1024" s="2">
        <v>25410.2</v>
      </c>
      <c r="AA1024" s="2">
        <v>8684.6</v>
      </c>
      <c r="AB1024" s="2">
        <v>7093.6</v>
      </c>
      <c r="AC1024" s="2">
        <v>691.2</v>
      </c>
      <c r="AD1024" s="2">
        <v>2960.9</v>
      </c>
      <c r="AE1024" s="2">
        <v>1360.9</v>
      </c>
      <c r="AF1024" s="2">
        <v>8678.1</v>
      </c>
      <c r="AG1024" s="2">
        <v>2086.1</v>
      </c>
      <c r="AH1024" s="2">
        <v>2176.7</v>
      </c>
      <c r="AI1024" s="2">
        <v>3132.7054715854283</v>
      </c>
      <c r="AJ1024" s="2">
        <v>715.2846051362155</v>
      </c>
      <c r="AK1024" s="2">
        <v>397.0965222584647</v>
      </c>
      <c r="AL1024" s="2">
        <v>989.0384527036341</v>
      </c>
      <c r="AM1024" s="6">
        <v>7263.70165371518</v>
      </c>
      <c r="AN1024" s="6">
        <v>5639.46101915113</v>
      </c>
      <c r="AO1024" s="6">
        <v>9324.98302217804</v>
      </c>
      <c r="AP1024" s="2" t="s">
        <v>14</v>
      </c>
      <c r="AQ1024" s="2" t="s">
        <v>14</v>
      </c>
      <c r="AR1024" s="2" t="s">
        <v>14</v>
      </c>
      <c r="AS1024" s="2">
        <v>2012</v>
      </c>
      <c r="AT1024" s="2">
        <v>2016</v>
      </c>
    </row>
    <row r="1025" spans="1:46" ht="12.75">
      <c r="A1025" s="2">
        <v>14702</v>
      </c>
      <c r="B1025" s="2"/>
      <c r="C1025" s="48" t="s">
        <v>815</v>
      </c>
      <c r="D1025" s="2" t="s">
        <v>262</v>
      </c>
      <c r="E1025" s="2" t="s">
        <v>370</v>
      </c>
      <c r="F1025" s="2" t="s">
        <v>793</v>
      </c>
      <c r="G1025" s="2">
        <v>55</v>
      </c>
      <c r="H1025" s="2">
        <v>58</v>
      </c>
      <c r="I1025" s="2">
        <v>40</v>
      </c>
      <c r="J1025" s="2">
        <v>43</v>
      </c>
      <c r="K1025" s="2">
        <v>40</v>
      </c>
      <c r="L1025" s="2">
        <v>43</v>
      </c>
      <c r="M1025" s="46">
        <v>-118.300183</v>
      </c>
      <c r="N1025" s="46">
        <v>33.68065</v>
      </c>
      <c r="O1025" s="2">
        <v>-50</v>
      </c>
      <c r="P1025" s="2" t="s">
        <v>263</v>
      </c>
      <c r="Q1025" s="2" t="s">
        <v>375</v>
      </c>
      <c r="R1025" s="2">
        <v>2574</v>
      </c>
      <c r="S1025" s="2" t="str">
        <f t="shared" si="66"/>
        <v>PVL10-50-VC5-s1-55-58 cm-2574</v>
      </c>
      <c r="T1025" s="31" t="s">
        <v>386</v>
      </c>
      <c r="U1025" s="2" t="s">
        <v>13</v>
      </c>
      <c r="V1025" s="14">
        <v>0.37541012875335494</v>
      </c>
      <c r="W1025" s="29">
        <v>0.0896849593495935</v>
      </c>
      <c r="X1025" s="29">
        <v>0.4366412993513458</v>
      </c>
      <c r="Y1025" s="29">
        <v>0.19152799339089066</v>
      </c>
      <c r="Z1025" s="2">
        <v>34166.1</v>
      </c>
      <c r="AA1025" s="2">
        <v>12826.3</v>
      </c>
      <c r="AB1025" s="2">
        <v>9446.4</v>
      </c>
      <c r="AC1025" s="2">
        <v>847.2</v>
      </c>
      <c r="AD1025" s="2">
        <v>3915.8</v>
      </c>
      <c r="AE1025" s="2">
        <v>1709.8</v>
      </c>
      <c r="AF1025" s="2">
        <v>11015.1</v>
      </c>
      <c r="AG1025" s="2">
        <v>2109.7</v>
      </c>
      <c r="AH1025" s="2">
        <v>2070.7</v>
      </c>
      <c r="AI1025" s="2">
        <v>4538.793644661226</v>
      </c>
      <c r="AJ1025" s="2">
        <v>994.2145168300575</v>
      </c>
      <c r="AK1025" s="2">
        <v>543.3524894963057</v>
      </c>
      <c r="AL1025" s="2">
        <v>1267.6679383783262</v>
      </c>
      <c r="AM1025" s="6">
        <v>9940.01395824796</v>
      </c>
      <c r="AN1025" s="6">
        <v>7501.91250950614</v>
      </c>
      <c r="AO1025" s="6">
        <v>13047.8489818432</v>
      </c>
      <c r="AP1025" s="2" t="s">
        <v>14</v>
      </c>
      <c r="AQ1025" s="2" t="s">
        <v>14</v>
      </c>
      <c r="AR1025" s="2" t="s">
        <v>14</v>
      </c>
      <c r="AS1025" s="2">
        <v>2012</v>
      </c>
      <c r="AT1025" s="2">
        <v>2016</v>
      </c>
    </row>
    <row r="1026" spans="1:46" ht="12.75">
      <c r="A1026" s="2">
        <v>14703</v>
      </c>
      <c r="B1026" s="2"/>
      <c r="C1026" s="48" t="s">
        <v>815</v>
      </c>
      <c r="D1026" s="2" t="s">
        <v>262</v>
      </c>
      <c r="E1026" s="2" t="s">
        <v>370</v>
      </c>
      <c r="F1026" s="2" t="s">
        <v>793</v>
      </c>
      <c r="G1026" s="2">
        <v>55</v>
      </c>
      <c r="H1026" s="2">
        <v>58</v>
      </c>
      <c r="I1026" s="2">
        <v>40</v>
      </c>
      <c r="J1026" s="2">
        <v>43</v>
      </c>
      <c r="K1026" s="2">
        <v>40</v>
      </c>
      <c r="L1026" s="2">
        <v>43</v>
      </c>
      <c r="M1026" s="46">
        <v>-118.300183</v>
      </c>
      <c r="N1026" s="46">
        <v>33.68065</v>
      </c>
      <c r="O1026" s="2">
        <v>-50</v>
      </c>
      <c r="P1026" s="2" t="s">
        <v>263</v>
      </c>
      <c r="Q1026" s="2" t="s">
        <v>375</v>
      </c>
      <c r="R1026" s="2">
        <v>2575</v>
      </c>
      <c r="S1026" s="2" t="str">
        <f t="shared" si="66"/>
        <v>PVL10-50-VC5-s1-55-58 cm-2575</v>
      </c>
      <c r="T1026" s="31" t="s">
        <v>386</v>
      </c>
      <c r="U1026" s="2" t="s">
        <v>13</v>
      </c>
      <c r="V1026" s="14">
        <v>0.31248333251696686</v>
      </c>
      <c r="W1026" s="29">
        <v>0.08250654483000117</v>
      </c>
      <c r="X1026" s="29">
        <v>0.4681538958939541</v>
      </c>
      <c r="Y1026" s="29">
        <v>0.18717938414968993</v>
      </c>
      <c r="Z1026" s="2">
        <v>18374.1</v>
      </c>
      <c r="AA1026" s="2">
        <v>5741.6</v>
      </c>
      <c r="AB1026" s="2">
        <v>5997.1</v>
      </c>
      <c r="AC1026" s="2">
        <v>494.8</v>
      </c>
      <c r="AD1026" s="2">
        <v>2165.1</v>
      </c>
      <c r="AE1026" s="2">
        <v>1013.6</v>
      </c>
      <c r="AF1026" s="2">
        <v>7466.1</v>
      </c>
      <c r="AG1026" s="2">
        <v>1397.5</v>
      </c>
      <c r="AH1026" s="2">
        <v>2170.9</v>
      </c>
      <c r="AI1026" s="2">
        <v>2221.7237090607578</v>
      </c>
      <c r="AJ1026" s="2">
        <v>598.0837440692801</v>
      </c>
      <c r="AK1026" s="2">
        <v>292.846284950942</v>
      </c>
      <c r="AL1026" s="2">
        <v>816.5829840158459</v>
      </c>
      <c r="AM1026" s="6">
        <v>5351.33990986403</v>
      </c>
      <c r="AN1026" s="6">
        <v>4245.45177680576</v>
      </c>
      <c r="AO1026" s="6">
        <v>6756.67774782659</v>
      </c>
      <c r="AP1026" s="2" t="s">
        <v>14</v>
      </c>
      <c r="AQ1026" s="2" t="s">
        <v>14</v>
      </c>
      <c r="AR1026" s="2" t="s">
        <v>14</v>
      </c>
      <c r="AS1026" s="2">
        <v>2012</v>
      </c>
      <c r="AT1026" s="2">
        <v>2016</v>
      </c>
    </row>
    <row r="1027" spans="1:46" ht="12.75">
      <c r="A1027" s="2">
        <v>14704</v>
      </c>
      <c r="B1027" s="2"/>
      <c r="C1027" s="48" t="s">
        <v>815</v>
      </c>
      <c r="D1027" s="2" t="s">
        <v>262</v>
      </c>
      <c r="E1027" s="2" t="s">
        <v>370</v>
      </c>
      <c r="F1027" s="2" t="s">
        <v>793</v>
      </c>
      <c r="G1027" s="2">
        <v>55</v>
      </c>
      <c r="H1027" s="2">
        <v>58</v>
      </c>
      <c r="I1027" s="2">
        <v>40</v>
      </c>
      <c r="J1027" s="2">
        <v>43</v>
      </c>
      <c r="K1027" s="2">
        <v>40</v>
      </c>
      <c r="L1027" s="2">
        <v>43</v>
      </c>
      <c r="M1027" s="46">
        <v>-118.300183</v>
      </c>
      <c r="N1027" s="46">
        <v>33.68065</v>
      </c>
      <c r="O1027" s="2">
        <v>-50</v>
      </c>
      <c r="P1027" s="2" t="s">
        <v>263</v>
      </c>
      <c r="Q1027" s="2" t="s">
        <v>375</v>
      </c>
      <c r="R1027" s="2">
        <v>2576</v>
      </c>
      <c r="S1027" s="2" t="str">
        <f t="shared" si="66"/>
        <v>PVL10-50-VC5-s1-55-58 cm-2576</v>
      </c>
      <c r="T1027" s="31" t="s">
        <v>386</v>
      </c>
      <c r="U1027" s="2" t="s">
        <v>13</v>
      </c>
      <c r="V1027" s="14">
        <v>0.3492911699419178</v>
      </c>
      <c r="W1027" s="29">
        <v>0.10270535265052314</v>
      </c>
      <c r="X1027" s="29">
        <v>0.49606455453403</v>
      </c>
      <c r="Y1027" s="29">
        <v>0.24562269311043256</v>
      </c>
      <c r="Z1027" s="2">
        <v>28201.4</v>
      </c>
      <c r="AA1027" s="2">
        <v>9850.5</v>
      </c>
      <c r="AB1027" s="2">
        <v>7751.3</v>
      </c>
      <c r="AC1027" s="2">
        <v>796.1</v>
      </c>
      <c r="AD1027" s="2">
        <v>3023.8</v>
      </c>
      <c r="AE1027" s="2">
        <v>1500</v>
      </c>
      <c r="AF1027" s="2">
        <v>9726.3</v>
      </c>
      <c r="AG1027" s="2">
        <v>2389</v>
      </c>
      <c r="AH1027" s="2">
        <v>2114.7</v>
      </c>
      <c r="AI1027" s="2">
        <v>3598.798884002459</v>
      </c>
      <c r="AJ1027" s="2">
        <v>808.3794391639476</v>
      </c>
      <c r="AK1027" s="2">
        <v>427.84319288788015</v>
      </c>
      <c r="AL1027" s="2">
        <v>1145.817373622736</v>
      </c>
      <c r="AM1027" s="6">
        <v>7777.1902832807</v>
      </c>
      <c r="AN1027" s="6">
        <v>6033.14508613511</v>
      </c>
      <c r="AO1027" s="6">
        <v>9952.4484737632</v>
      </c>
      <c r="AP1027" s="2" t="s">
        <v>14</v>
      </c>
      <c r="AQ1027" s="2" t="s">
        <v>14</v>
      </c>
      <c r="AR1027" s="2" t="s">
        <v>14</v>
      </c>
      <c r="AS1027" s="2">
        <v>2012</v>
      </c>
      <c r="AT1027" s="2">
        <v>2016</v>
      </c>
    </row>
    <row r="1028" spans="1:46" ht="12.75">
      <c r="A1028" s="2">
        <v>14705</v>
      </c>
      <c r="B1028" s="2"/>
      <c r="C1028" s="48" t="s">
        <v>815</v>
      </c>
      <c r="D1028" s="2" t="s">
        <v>262</v>
      </c>
      <c r="E1028" s="2" t="s">
        <v>370</v>
      </c>
      <c r="F1028" s="2" t="s">
        <v>793</v>
      </c>
      <c r="G1028" s="2">
        <v>55</v>
      </c>
      <c r="H1028" s="2">
        <v>58</v>
      </c>
      <c r="I1028" s="2">
        <v>40</v>
      </c>
      <c r="J1028" s="2">
        <v>43</v>
      </c>
      <c r="K1028" s="2">
        <v>40</v>
      </c>
      <c r="L1028" s="2">
        <v>43</v>
      </c>
      <c r="M1028" s="46">
        <v>-118.300183</v>
      </c>
      <c r="N1028" s="46">
        <v>33.68065</v>
      </c>
      <c r="O1028" s="2">
        <v>-50</v>
      </c>
      <c r="P1028" s="2" t="s">
        <v>263</v>
      </c>
      <c r="Q1028" s="2" t="s">
        <v>375</v>
      </c>
      <c r="R1028" s="2">
        <v>2577</v>
      </c>
      <c r="S1028" s="2" t="str">
        <f t="shared" si="66"/>
        <v>PVL10-50-VC5-s1-55-58 cm-2577</v>
      </c>
      <c r="T1028" s="31" t="s">
        <v>386</v>
      </c>
      <c r="U1028" s="2" t="s">
        <v>13</v>
      </c>
      <c r="V1028" s="14">
        <v>0.3506887371969653</v>
      </c>
      <c r="W1028" s="29">
        <v>0.10162776677288778</v>
      </c>
      <c r="X1028" s="29">
        <v>0.4863379271887198</v>
      </c>
      <c r="Y1028" s="29">
        <v>0.24819829327865395</v>
      </c>
      <c r="Z1028" s="2">
        <v>31027.8</v>
      </c>
      <c r="AA1028" s="2">
        <v>10881.1</v>
      </c>
      <c r="AB1028" s="2">
        <v>8127.7</v>
      </c>
      <c r="AC1028" s="2">
        <v>826</v>
      </c>
      <c r="AD1028" s="2">
        <v>2510.6</v>
      </c>
      <c r="AE1028" s="2">
        <v>1221</v>
      </c>
      <c r="AF1028" s="2">
        <v>9948.9</v>
      </c>
      <c r="AG1028" s="2">
        <v>2469.3</v>
      </c>
      <c r="AH1028" s="2">
        <v>2176.2</v>
      </c>
      <c r="AI1028" s="2">
        <v>3851.5669515669524</v>
      </c>
      <c r="AJ1028" s="2">
        <v>822.8747357779617</v>
      </c>
      <c r="AK1028" s="2">
        <v>342.9464203657752</v>
      </c>
      <c r="AL1028" s="2">
        <v>1141.2737799834576</v>
      </c>
      <c r="AM1028" s="6">
        <v>7923.76768984527</v>
      </c>
      <c r="AN1028" s="6">
        <v>6140.57187267587</v>
      </c>
      <c r="AO1028" s="6">
        <v>10183.9512308204</v>
      </c>
      <c r="AP1028" s="2" t="s">
        <v>14</v>
      </c>
      <c r="AQ1028" s="2" t="s">
        <v>14</v>
      </c>
      <c r="AR1028" s="2" t="s">
        <v>14</v>
      </c>
      <c r="AS1028" s="2">
        <v>2012</v>
      </c>
      <c r="AT1028" s="2">
        <v>2016</v>
      </c>
    </row>
    <row r="1029" spans="1:46" ht="12.75">
      <c r="A1029" s="4">
        <v>10692</v>
      </c>
      <c r="B1029" s="2"/>
      <c r="C1029" s="48" t="s">
        <v>815</v>
      </c>
      <c r="D1029" s="2" t="s">
        <v>262</v>
      </c>
      <c r="E1029" s="2" t="s">
        <v>493</v>
      </c>
      <c r="F1029" s="2" t="s">
        <v>793</v>
      </c>
      <c r="G1029" s="2">
        <v>58</v>
      </c>
      <c r="H1029" s="2">
        <v>62</v>
      </c>
      <c r="I1029" s="2">
        <v>43</v>
      </c>
      <c r="J1029" s="2">
        <v>47</v>
      </c>
      <c r="K1029" s="2">
        <v>43</v>
      </c>
      <c r="L1029" s="2">
        <v>47</v>
      </c>
      <c r="M1029" s="46">
        <v>-118.300183</v>
      </c>
      <c r="N1029" s="46">
        <v>33.68065</v>
      </c>
      <c r="O1029" s="2">
        <v>-50</v>
      </c>
      <c r="P1029" s="2" t="s">
        <v>263</v>
      </c>
      <c r="Q1029" s="2" t="s">
        <v>375</v>
      </c>
      <c r="R1029" s="2">
        <v>1240</v>
      </c>
      <c r="S1029" s="2" t="str">
        <f t="shared" si="66"/>
        <v>PVL10-50-VC5-s1-58-62 cm-1240</v>
      </c>
      <c r="T1029" s="42" t="s">
        <v>386</v>
      </c>
      <c r="U1029" s="2" t="s">
        <v>13</v>
      </c>
      <c r="V1029" s="16">
        <v>0.3096136041568257</v>
      </c>
      <c r="W1029" s="26">
        <v>0.07845680130411158</v>
      </c>
      <c r="X1029" s="26">
        <v>0.44298883261706584</v>
      </c>
      <c r="Y1029" s="26">
        <v>0.1564032668590224</v>
      </c>
      <c r="Z1029" s="23">
        <v>52925</v>
      </c>
      <c r="AA1029" s="23">
        <v>16386.3</v>
      </c>
      <c r="AB1029" s="23">
        <v>13802.5</v>
      </c>
      <c r="AC1029" s="23">
        <v>1082.9</v>
      </c>
      <c r="AD1029" s="23">
        <v>6259.3</v>
      </c>
      <c r="AE1029" s="23">
        <v>2772.8</v>
      </c>
      <c r="AF1029" s="23">
        <v>18819.3</v>
      </c>
      <c r="AG1029" s="23">
        <v>2943.4</v>
      </c>
      <c r="AH1029" s="23">
        <v>2629.2</v>
      </c>
      <c r="AI1029" s="2">
        <v>5272.425072265329</v>
      </c>
      <c r="AJ1029" s="2">
        <v>1132.3140118667275</v>
      </c>
      <c r="AK1029" s="2">
        <v>687.0607028753994</v>
      </c>
      <c r="AL1029" s="2">
        <v>1655.4617374106194</v>
      </c>
      <c r="AM1029" s="6">
        <v>5238.50168877025</v>
      </c>
      <c r="AN1029" s="6">
        <v>4160.20146375251</v>
      </c>
      <c r="AO1029" s="6">
        <v>6602.63289785752</v>
      </c>
      <c r="AP1029" s="2" t="s">
        <v>14</v>
      </c>
      <c r="AQ1029" s="2" t="s">
        <v>14</v>
      </c>
      <c r="AR1029" s="2" t="s">
        <v>14</v>
      </c>
      <c r="AS1029" s="2">
        <v>2012</v>
      </c>
      <c r="AT1029" s="2">
        <v>2014</v>
      </c>
    </row>
    <row r="1030" spans="1:46" ht="12.75">
      <c r="A1030" s="4">
        <v>10693</v>
      </c>
      <c r="B1030" s="2"/>
      <c r="C1030" s="48" t="s">
        <v>815</v>
      </c>
      <c r="D1030" s="2" t="s">
        <v>262</v>
      </c>
      <c r="E1030" s="2" t="s">
        <v>493</v>
      </c>
      <c r="F1030" s="2" t="s">
        <v>793</v>
      </c>
      <c r="G1030" s="2">
        <v>58</v>
      </c>
      <c r="H1030" s="2">
        <v>62</v>
      </c>
      <c r="I1030" s="2">
        <v>43</v>
      </c>
      <c r="J1030" s="2">
        <v>47</v>
      </c>
      <c r="K1030" s="2">
        <v>43</v>
      </c>
      <c r="L1030" s="2">
        <v>47</v>
      </c>
      <c r="M1030" s="46">
        <v>-118.300183</v>
      </c>
      <c r="N1030" s="46">
        <v>33.68065</v>
      </c>
      <c r="O1030" s="2">
        <v>-50</v>
      </c>
      <c r="P1030" s="2" t="s">
        <v>263</v>
      </c>
      <c r="Q1030" s="2" t="s">
        <v>375</v>
      </c>
      <c r="R1030" s="2">
        <v>1241</v>
      </c>
      <c r="S1030" s="2" t="str">
        <f t="shared" si="66"/>
        <v>PVL10-50-VC5-s1-58-62 cm-1241</v>
      </c>
      <c r="T1030" s="42" t="s">
        <v>386</v>
      </c>
      <c r="U1030" s="2" t="s">
        <v>13</v>
      </c>
      <c r="V1030" s="16">
        <v>0.36042623768361237</v>
      </c>
      <c r="W1030" s="26">
        <v>0.07680878470583734</v>
      </c>
      <c r="X1030" s="26">
        <v>0.3847405842208961</v>
      </c>
      <c r="Y1030" s="26">
        <v>0.1534659421306972</v>
      </c>
      <c r="Z1030" s="23">
        <v>52937.6</v>
      </c>
      <c r="AA1030" s="23">
        <v>19080.1</v>
      </c>
      <c r="AB1030" s="23">
        <v>15681.8</v>
      </c>
      <c r="AC1030" s="23">
        <v>1204.5</v>
      </c>
      <c r="AD1030" s="23">
        <v>7004.2</v>
      </c>
      <c r="AE1030" s="23">
        <v>2694.8</v>
      </c>
      <c r="AF1030" s="23">
        <v>19948.4</v>
      </c>
      <c r="AG1030" s="23">
        <v>3061.4</v>
      </c>
      <c r="AH1030" s="23">
        <v>2517.1</v>
      </c>
      <c r="AI1030" s="2">
        <v>5722.275634658933</v>
      </c>
      <c r="AJ1030" s="2">
        <v>1341.7265901235548</v>
      </c>
      <c r="AK1030" s="2">
        <v>770.6487624647413</v>
      </c>
      <c r="AL1030" s="2">
        <v>1828.2785745500778</v>
      </c>
      <c r="AM1030" s="6">
        <v>8635.38486971258</v>
      </c>
      <c r="AN1030" s="6">
        <v>6631.0000437329</v>
      </c>
      <c r="AO1030" s="6">
        <v>11170.9515754146</v>
      </c>
      <c r="AP1030" s="2" t="s">
        <v>14</v>
      </c>
      <c r="AQ1030" s="2" t="s">
        <v>14</v>
      </c>
      <c r="AR1030" s="2" t="s">
        <v>14</v>
      </c>
      <c r="AS1030" s="2">
        <v>2012</v>
      </c>
      <c r="AT1030" s="2">
        <v>2014</v>
      </c>
    </row>
    <row r="1031" spans="1:46" ht="12.75">
      <c r="A1031" s="4">
        <v>10694</v>
      </c>
      <c r="B1031" s="2"/>
      <c r="C1031" s="48" t="s">
        <v>815</v>
      </c>
      <c r="D1031" s="2" t="s">
        <v>262</v>
      </c>
      <c r="E1031" s="2" t="s">
        <v>493</v>
      </c>
      <c r="F1031" s="2" t="s">
        <v>793</v>
      </c>
      <c r="G1031" s="2">
        <v>58</v>
      </c>
      <c r="H1031" s="2">
        <v>62</v>
      </c>
      <c r="I1031" s="2">
        <v>43</v>
      </c>
      <c r="J1031" s="2">
        <v>47</v>
      </c>
      <c r="K1031" s="2">
        <v>43</v>
      </c>
      <c r="L1031" s="2">
        <v>47</v>
      </c>
      <c r="M1031" s="46">
        <v>-118.300183</v>
      </c>
      <c r="N1031" s="46">
        <v>33.68065</v>
      </c>
      <c r="O1031" s="2">
        <v>-50</v>
      </c>
      <c r="P1031" s="2" t="s">
        <v>263</v>
      </c>
      <c r="Q1031" s="2" t="s">
        <v>375</v>
      </c>
      <c r="R1031" s="2">
        <v>1242</v>
      </c>
      <c r="S1031" s="2" t="str">
        <f t="shared" si="66"/>
        <v>PVL10-50-VC5-s1-58-62 cm-1242</v>
      </c>
      <c r="T1031" s="42" t="s">
        <v>386</v>
      </c>
      <c r="U1031" s="2" t="s">
        <v>13</v>
      </c>
      <c r="V1031" s="16">
        <v>0.32426335733958733</v>
      </c>
      <c r="W1031" s="26">
        <v>0.08499360706944827</v>
      </c>
      <c r="X1031" s="26">
        <v>0.41309432553020026</v>
      </c>
      <c r="Y1031" s="26">
        <v>0.1679973267456709</v>
      </c>
      <c r="Z1031" s="23">
        <v>46946.1</v>
      </c>
      <c r="AA1031" s="23">
        <v>15222.9</v>
      </c>
      <c r="AB1031" s="23">
        <v>12357.4</v>
      </c>
      <c r="AC1031" s="23">
        <v>1050.3</v>
      </c>
      <c r="AD1031" s="23">
        <v>5087.7</v>
      </c>
      <c r="AE1031" s="23">
        <v>2101.7</v>
      </c>
      <c r="AF1031" s="23">
        <v>16758.6</v>
      </c>
      <c r="AG1031" s="23">
        <v>2815.4</v>
      </c>
      <c r="AH1031" s="23">
        <v>2283</v>
      </c>
      <c r="AI1031" s="2">
        <v>5446.254927726675</v>
      </c>
      <c r="AJ1031" s="2">
        <v>1174.568550153307</v>
      </c>
      <c r="AK1031" s="2">
        <v>629.8204117389399</v>
      </c>
      <c r="AL1031" s="2">
        <v>1714.7612790188348</v>
      </c>
      <c r="AM1031" s="6">
        <v>6073.1523753047</v>
      </c>
      <c r="AN1031" s="6">
        <v>4795.10117355926</v>
      </c>
      <c r="AO1031" s="6">
        <v>7744.6860856959</v>
      </c>
      <c r="AP1031" s="2" t="s">
        <v>14</v>
      </c>
      <c r="AQ1031" s="2" t="s">
        <v>14</v>
      </c>
      <c r="AR1031" s="2" t="s">
        <v>14</v>
      </c>
      <c r="AS1031" s="2">
        <v>2012</v>
      </c>
      <c r="AT1031" s="2">
        <v>2014</v>
      </c>
    </row>
    <row r="1032" spans="1:46" ht="12.75">
      <c r="A1032" s="4">
        <v>10695</v>
      </c>
      <c r="B1032" s="2"/>
      <c r="C1032" s="48" t="s">
        <v>815</v>
      </c>
      <c r="D1032" s="2" t="s">
        <v>262</v>
      </c>
      <c r="E1032" s="2" t="s">
        <v>493</v>
      </c>
      <c r="F1032" s="2" t="s">
        <v>793</v>
      </c>
      <c r="G1032" s="2">
        <v>58</v>
      </c>
      <c r="H1032" s="2">
        <v>62</v>
      </c>
      <c r="I1032" s="2">
        <v>43</v>
      </c>
      <c r="J1032" s="2">
        <v>47</v>
      </c>
      <c r="K1032" s="2">
        <v>43</v>
      </c>
      <c r="L1032" s="2">
        <v>47</v>
      </c>
      <c r="M1032" s="46">
        <v>-118.300183</v>
      </c>
      <c r="N1032" s="46">
        <v>33.68065</v>
      </c>
      <c r="O1032" s="2">
        <v>-50</v>
      </c>
      <c r="P1032" s="2" t="s">
        <v>263</v>
      </c>
      <c r="Q1032" s="2" t="s">
        <v>375</v>
      </c>
      <c r="R1032" s="2">
        <v>1243</v>
      </c>
      <c r="S1032" s="2" t="str">
        <f t="shared" si="66"/>
        <v>PVL10-50-VC5-s1-58-62 cm-1243</v>
      </c>
      <c r="T1032" s="42" t="s">
        <v>386</v>
      </c>
      <c r="U1032" s="2" t="s">
        <v>13</v>
      </c>
      <c r="V1032" s="16">
        <v>0.32572258443973057</v>
      </c>
      <c r="W1032" s="26">
        <v>0.09076439417905725</v>
      </c>
      <c r="X1032" s="26">
        <v>0.4383817692997055</v>
      </c>
      <c r="Y1032" s="26">
        <v>0.1794448612153038</v>
      </c>
      <c r="Z1032" s="23">
        <v>35874.7</v>
      </c>
      <c r="AA1032" s="23">
        <v>11685.2</v>
      </c>
      <c r="AB1032" s="23">
        <v>10115.2</v>
      </c>
      <c r="AC1032" s="23">
        <v>918.1</v>
      </c>
      <c r="AD1032" s="23">
        <v>3905.5</v>
      </c>
      <c r="AE1032" s="23">
        <v>1712.1</v>
      </c>
      <c r="AF1032" s="23">
        <v>13996.5</v>
      </c>
      <c r="AG1032" s="23">
        <v>2511.6</v>
      </c>
      <c r="AH1032" s="23">
        <v>2496</v>
      </c>
      <c r="AI1032" s="2">
        <v>3810.8894230769224</v>
      </c>
      <c r="AJ1032" s="2">
        <v>884.0785256410256</v>
      </c>
      <c r="AK1032" s="2">
        <v>450.12820512820514</v>
      </c>
      <c r="AL1032" s="2">
        <v>1322.7644230769229</v>
      </c>
      <c r="AM1032" s="6">
        <v>6203.07693615737</v>
      </c>
      <c r="AN1032" s="6">
        <v>4894.98851435928</v>
      </c>
      <c r="AO1032" s="6">
        <v>7911.73273980141</v>
      </c>
      <c r="AP1032" s="2" t="s">
        <v>14</v>
      </c>
      <c r="AQ1032" s="2" t="s">
        <v>14</v>
      </c>
      <c r="AR1032" s="2" t="s">
        <v>14</v>
      </c>
      <c r="AS1032" s="2">
        <v>2012</v>
      </c>
      <c r="AT1032" s="2">
        <v>2014</v>
      </c>
    </row>
    <row r="1033" spans="1:46" ht="12.75">
      <c r="A1033" s="4">
        <v>10696</v>
      </c>
      <c r="B1033" s="2"/>
      <c r="C1033" s="48" t="s">
        <v>815</v>
      </c>
      <c r="D1033" s="2" t="s">
        <v>262</v>
      </c>
      <c r="E1033" s="2" t="s">
        <v>493</v>
      </c>
      <c r="F1033" s="2" t="s">
        <v>793</v>
      </c>
      <c r="G1033" s="2">
        <v>58</v>
      </c>
      <c r="H1033" s="2">
        <v>62</v>
      </c>
      <c r="I1033" s="2">
        <v>43</v>
      </c>
      <c r="J1033" s="2">
        <v>47</v>
      </c>
      <c r="K1033" s="2">
        <v>43</v>
      </c>
      <c r="L1033" s="2">
        <v>47</v>
      </c>
      <c r="M1033" s="46">
        <v>-118.300183</v>
      </c>
      <c r="N1033" s="46">
        <v>33.68065</v>
      </c>
      <c r="O1033" s="2">
        <v>-50</v>
      </c>
      <c r="P1033" s="2" t="s">
        <v>263</v>
      </c>
      <c r="Q1033" s="2" t="s">
        <v>375</v>
      </c>
      <c r="R1033" s="2">
        <v>1244</v>
      </c>
      <c r="S1033" s="2" t="str">
        <f t="shared" si="66"/>
        <v>PVL10-50-VC5-s1-58-62 cm-1244</v>
      </c>
      <c r="T1033" s="42" t="s">
        <v>386</v>
      </c>
      <c r="U1033" s="2" t="s">
        <v>13</v>
      </c>
      <c r="V1033" s="16">
        <v>0.3587185698851548</v>
      </c>
      <c r="W1033" s="26">
        <v>0.0805668124849038</v>
      </c>
      <c r="X1033" s="26">
        <v>0.38869626886253494</v>
      </c>
      <c r="Y1033" s="26">
        <v>0.15979183637746824</v>
      </c>
      <c r="Z1033" s="23">
        <v>42021.8</v>
      </c>
      <c r="AA1033" s="23">
        <v>15074</v>
      </c>
      <c r="AB1033" s="23">
        <v>11178.3</v>
      </c>
      <c r="AC1033" s="23">
        <v>900.6</v>
      </c>
      <c r="AD1033" s="23">
        <v>5076.2</v>
      </c>
      <c r="AE1033" s="23">
        <v>1973.1</v>
      </c>
      <c r="AF1033" s="23">
        <v>14853.7</v>
      </c>
      <c r="AG1033" s="23">
        <v>2373.5</v>
      </c>
      <c r="AH1033" s="23">
        <v>2547.9</v>
      </c>
      <c r="AI1033" s="2">
        <v>4481.7928490129125</v>
      </c>
      <c r="AJ1033" s="2">
        <v>948.1455316142706</v>
      </c>
      <c r="AK1033" s="2">
        <v>553.3419678951293</v>
      </c>
      <c r="AL1033" s="2">
        <v>1352.266572471447</v>
      </c>
      <c r="AM1033" s="6">
        <v>8553.1589503448</v>
      </c>
      <c r="AN1033" s="6">
        <v>6575.32310241587</v>
      </c>
      <c r="AO1033" s="6">
        <v>11053.518268395</v>
      </c>
      <c r="AP1033" s="2" t="s">
        <v>14</v>
      </c>
      <c r="AQ1033" s="2" t="s">
        <v>14</v>
      </c>
      <c r="AR1033" s="2" t="s">
        <v>14</v>
      </c>
      <c r="AS1033" s="2">
        <v>2012</v>
      </c>
      <c r="AT1033" s="2">
        <v>2014</v>
      </c>
    </row>
    <row r="1034" spans="1:46" ht="12.75">
      <c r="A1034" s="4">
        <v>10697</v>
      </c>
      <c r="B1034" s="2"/>
      <c r="C1034" s="48" t="s">
        <v>815</v>
      </c>
      <c r="D1034" s="2" t="s">
        <v>262</v>
      </c>
      <c r="E1034" s="2" t="s">
        <v>493</v>
      </c>
      <c r="F1034" s="2" t="s">
        <v>793</v>
      </c>
      <c r="G1034" s="2">
        <v>58</v>
      </c>
      <c r="H1034" s="2">
        <v>62</v>
      </c>
      <c r="I1034" s="2">
        <v>43</v>
      </c>
      <c r="J1034" s="2">
        <v>47</v>
      </c>
      <c r="K1034" s="2">
        <v>43</v>
      </c>
      <c r="L1034" s="2">
        <v>47</v>
      </c>
      <c r="M1034" s="46">
        <v>-118.300183</v>
      </c>
      <c r="N1034" s="46">
        <v>33.68065</v>
      </c>
      <c r="O1034" s="2">
        <v>-50</v>
      </c>
      <c r="P1034" s="2" t="s">
        <v>263</v>
      </c>
      <c r="Q1034" s="2" t="s">
        <v>375</v>
      </c>
      <c r="R1034" s="2">
        <v>1245</v>
      </c>
      <c r="S1034" s="2" t="str">
        <f t="shared" si="66"/>
        <v>PVL10-50-VC5-s1-58-62 cm-1245</v>
      </c>
      <c r="T1034" s="42" t="s">
        <v>386</v>
      </c>
      <c r="U1034" s="2" t="s">
        <v>13</v>
      </c>
      <c r="V1034" s="16">
        <v>0.3852931041220376</v>
      </c>
      <c r="W1034" s="26">
        <v>0.1218217831649496</v>
      </c>
      <c r="X1034" s="26">
        <v>0.5530889072788112</v>
      </c>
      <c r="Y1034" s="26">
        <v>0.2617729393468118</v>
      </c>
      <c r="Z1034" s="23">
        <v>28148.7</v>
      </c>
      <c r="AA1034" s="23">
        <v>10845.5</v>
      </c>
      <c r="AB1034" s="23">
        <v>8027.3</v>
      </c>
      <c r="AC1034" s="23">
        <v>977.9</v>
      </c>
      <c r="AD1034" s="23">
        <v>2779.3</v>
      </c>
      <c r="AE1034" s="23">
        <v>1537.2</v>
      </c>
      <c r="AF1034" s="23">
        <v>11252.5</v>
      </c>
      <c r="AG1034" s="23">
        <v>2945.6</v>
      </c>
      <c r="AH1034" s="23">
        <v>2471.1</v>
      </c>
      <c r="AI1034" s="2">
        <v>3156.0195864190036</v>
      </c>
      <c r="AJ1034" s="2">
        <v>728.8414066610013</v>
      </c>
      <c r="AK1034" s="2">
        <v>349.35858524543727</v>
      </c>
      <c r="AL1034" s="2">
        <v>1149.131965521428</v>
      </c>
      <c r="AM1034" s="6">
        <v>10856.1320922465</v>
      </c>
      <c r="AN1034" s="6">
        <v>8132.99785374921</v>
      </c>
      <c r="AO1034" s="6">
        <v>14401.6986365712</v>
      </c>
      <c r="AP1034" s="2" t="s">
        <v>14</v>
      </c>
      <c r="AQ1034" s="2" t="s">
        <v>14</v>
      </c>
      <c r="AR1034" s="2" t="s">
        <v>14</v>
      </c>
      <c r="AS1034" s="2">
        <v>2012</v>
      </c>
      <c r="AT1034" s="2">
        <v>2014</v>
      </c>
    </row>
    <row r="1035" spans="1:46" ht="12.75">
      <c r="A1035" s="4">
        <v>10698</v>
      </c>
      <c r="B1035" s="2"/>
      <c r="C1035" s="48" t="s">
        <v>815</v>
      </c>
      <c r="D1035" s="2" t="s">
        <v>262</v>
      </c>
      <c r="E1035" s="2" t="s">
        <v>493</v>
      </c>
      <c r="F1035" s="2" t="s">
        <v>793</v>
      </c>
      <c r="G1035" s="2">
        <v>58</v>
      </c>
      <c r="H1035" s="2">
        <v>62</v>
      </c>
      <c r="I1035" s="2">
        <v>43</v>
      </c>
      <c r="J1035" s="2">
        <v>47</v>
      </c>
      <c r="K1035" s="2">
        <v>43</v>
      </c>
      <c r="L1035" s="2">
        <v>47</v>
      </c>
      <c r="M1035" s="46">
        <v>-118.300183</v>
      </c>
      <c r="N1035" s="46">
        <v>33.68065</v>
      </c>
      <c r="O1035" s="2">
        <v>-50</v>
      </c>
      <c r="P1035" s="2" t="s">
        <v>263</v>
      </c>
      <c r="Q1035" s="2" t="s">
        <v>375</v>
      </c>
      <c r="R1035" s="2">
        <v>1246</v>
      </c>
      <c r="S1035" s="2" t="str">
        <f t="shared" si="66"/>
        <v>PVL10-50-VC5-s1-58-62 cm-1246</v>
      </c>
      <c r="T1035" s="42" t="s">
        <v>386</v>
      </c>
      <c r="U1035" s="2" t="s">
        <v>13</v>
      </c>
      <c r="V1035" s="16">
        <v>0.39326168552673413</v>
      </c>
      <c r="W1035" s="26">
        <v>0.11276854908468233</v>
      </c>
      <c r="X1035" s="26">
        <v>0.533845667965049</v>
      </c>
      <c r="Y1035" s="26">
        <v>0.25315262564087915</v>
      </c>
      <c r="Z1035" s="23">
        <v>17930.3</v>
      </c>
      <c r="AA1035" s="23">
        <v>7051.3</v>
      </c>
      <c r="AB1035" s="23">
        <v>5664.7</v>
      </c>
      <c r="AC1035" s="23">
        <v>638.8</v>
      </c>
      <c r="AD1035" s="23">
        <v>1899.8</v>
      </c>
      <c r="AE1035" s="23">
        <v>1014.2</v>
      </c>
      <c r="AF1035" s="23">
        <v>7002.1</v>
      </c>
      <c r="AG1035" s="23">
        <v>1772.6</v>
      </c>
      <c r="AH1035" s="23">
        <v>1389.4</v>
      </c>
      <c r="AI1035" s="2">
        <v>3596.0270620411684</v>
      </c>
      <c r="AJ1035" s="2">
        <v>907.3700878076867</v>
      </c>
      <c r="AK1035" s="2">
        <v>419.46163811717287</v>
      </c>
      <c r="AL1035" s="2">
        <v>1263.0919821505686</v>
      </c>
      <c r="AM1035" s="6">
        <v>11636.3580651162</v>
      </c>
      <c r="AN1035" s="6">
        <v>8618.45237147057</v>
      </c>
      <c r="AO1035" s="6">
        <v>15600.2274854938</v>
      </c>
      <c r="AP1035" s="2" t="s">
        <v>14</v>
      </c>
      <c r="AQ1035" s="2" t="s">
        <v>14</v>
      </c>
      <c r="AR1035" s="2" t="s">
        <v>14</v>
      </c>
      <c r="AS1035" s="2">
        <v>2012</v>
      </c>
      <c r="AT1035" s="2">
        <v>2014</v>
      </c>
    </row>
    <row r="1036" spans="1:46" ht="12.75">
      <c r="A1036" s="4">
        <v>10699</v>
      </c>
      <c r="B1036" s="2"/>
      <c r="C1036" s="48" t="s">
        <v>815</v>
      </c>
      <c r="D1036" s="2" t="s">
        <v>262</v>
      </c>
      <c r="E1036" s="2" t="s">
        <v>493</v>
      </c>
      <c r="F1036" s="2" t="s">
        <v>793</v>
      </c>
      <c r="G1036" s="2">
        <v>58</v>
      </c>
      <c r="H1036" s="2">
        <v>62</v>
      </c>
      <c r="I1036" s="2">
        <v>43</v>
      </c>
      <c r="J1036" s="2">
        <v>47</v>
      </c>
      <c r="K1036" s="2">
        <v>43</v>
      </c>
      <c r="L1036" s="2">
        <v>47</v>
      </c>
      <c r="M1036" s="46">
        <v>-118.300183</v>
      </c>
      <c r="N1036" s="46">
        <v>33.68065</v>
      </c>
      <c r="O1036" s="2">
        <v>-50</v>
      </c>
      <c r="P1036" s="2" t="s">
        <v>263</v>
      </c>
      <c r="Q1036" s="2" t="s">
        <v>375</v>
      </c>
      <c r="R1036" s="2">
        <v>1247</v>
      </c>
      <c r="S1036" s="2" t="str">
        <f t="shared" si="66"/>
        <v>PVL10-50-VC5-s1-58-62 cm-1247</v>
      </c>
      <c r="T1036" s="42" t="s">
        <v>386</v>
      </c>
      <c r="U1036" s="2" t="s">
        <v>13</v>
      </c>
      <c r="V1036" s="16">
        <v>0.34235187214048957</v>
      </c>
      <c r="W1036" s="26">
        <v>0.0876348299929086</v>
      </c>
      <c r="X1036" s="26">
        <v>0.4138100233494636</v>
      </c>
      <c r="Y1036" s="26">
        <v>0.18014290001615996</v>
      </c>
      <c r="Z1036" s="23">
        <v>50292.7</v>
      </c>
      <c r="AA1036" s="23">
        <v>17217.8</v>
      </c>
      <c r="AB1036" s="23">
        <v>13396.5</v>
      </c>
      <c r="AC1036" s="23">
        <v>1174</v>
      </c>
      <c r="AD1036" s="23">
        <v>5910.2</v>
      </c>
      <c r="AE1036" s="23">
        <v>2445.7</v>
      </c>
      <c r="AF1036" s="23">
        <v>17326.8</v>
      </c>
      <c r="AG1036" s="23">
        <v>3121.3</v>
      </c>
      <c r="AH1036" s="23">
        <v>2309.8</v>
      </c>
      <c r="AI1036" s="2">
        <v>5845.57104511213</v>
      </c>
      <c r="AJ1036" s="2">
        <v>1261.6243830634685</v>
      </c>
      <c r="AK1036" s="2">
        <v>723.517187635293</v>
      </c>
      <c r="AL1036" s="2">
        <v>1770.551562905879</v>
      </c>
      <c r="AM1036" s="6">
        <v>7263.70165371518</v>
      </c>
      <c r="AN1036" s="6">
        <v>5639.46101915113</v>
      </c>
      <c r="AO1036" s="6">
        <v>9324.98302217804</v>
      </c>
      <c r="AP1036" s="2" t="s">
        <v>14</v>
      </c>
      <c r="AQ1036" s="2" t="s">
        <v>14</v>
      </c>
      <c r="AR1036" s="2" t="s">
        <v>14</v>
      </c>
      <c r="AS1036" s="2">
        <v>2012</v>
      </c>
      <c r="AT1036" s="2">
        <v>2014</v>
      </c>
    </row>
    <row r="1037" spans="1:46" ht="12.75">
      <c r="A1037" s="4">
        <v>10700</v>
      </c>
      <c r="B1037" s="2"/>
      <c r="C1037" s="48" t="s">
        <v>815</v>
      </c>
      <c r="D1037" s="2" t="s">
        <v>262</v>
      </c>
      <c r="E1037" s="2" t="s">
        <v>493</v>
      </c>
      <c r="F1037" s="2" t="s">
        <v>793</v>
      </c>
      <c r="G1037" s="2">
        <v>58</v>
      </c>
      <c r="H1037" s="2">
        <v>62</v>
      </c>
      <c r="I1037" s="2">
        <v>43</v>
      </c>
      <c r="J1037" s="2">
        <v>47</v>
      </c>
      <c r="K1037" s="2">
        <v>43</v>
      </c>
      <c r="L1037" s="2">
        <v>47</v>
      </c>
      <c r="M1037" s="46">
        <v>-118.300183</v>
      </c>
      <c r="N1037" s="46">
        <v>33.68065</v>
      </c>
      <c r="O1037" s="2">
        <v>-50</v>
      </c>
      <c r="P1037" s="2" t="s">
        <v>263</v>
      </c>
      <c r="Q1037" s="2" t="s">
        <v>375</v>
      </c>
      <c r="R1037" s="2">
        <v>1248</v>
      </c>
      <c r="S1037" s="2" t="str">
        <f t="shared" si="66"/>
        <v>PVL10-50-VC5-s1-58-62 cm-1248</v>
      </c>
      <c r="T1037" s="42" t="s">
        <v>386</v>
      </c>
      <c r="U1037" s="2" t="s">
        <v>13</v>
      </c>
      <c r="V1037" s="16">
        <v>0.3369741841117661</v>
      </c>
      <c r="W1037" s="26">
        <v>0.08646464646464647</v>
      </c>
      <c r="X1037" s="26">
        <v>0.4197172102706454</v>
      </c>
      <c r="Y1037" s="26">
        <v>0.1388999624132943</v>
      </c>
      <c r="Z1037" s="23">
        <v>43140.1</v>
      </c>
      <c r="AA1037" s="23">
        <v>14537.1</v>
      </c>
      <c r="AB1037" s="23">
        <v>11632.5</v>
      </c>
      <c r="AC1037" s="23">
        <v>1005.8</v>
      </c>
      <c r="AD1037" s="23">
        <v>4611.2</v>
      </c>
      <c r="AE1037" s="23">
        <v>1935.4</v>
      </c>
      <c r="AF1037" s="23">
        <v>17559.4</v>
      </c>
      <c r="AG1037" s="23">
        <v>2439</v>
      </c>
      <c r="AH1037" s="23">
        <v>14683.5</v>
      </c>
      <c r="AI1037" s="2">
        <v>785.6056117410699</v>
      </c>
      <c r="AJ1037" s="2">
        <v>172.14288146559062</v>
      </c>
      <c r="AK1037" s="2">
        <v>89.16947594238431</v>
      </c>
      <c r="AL1037" s="2">
        <v>272.3928218748936</v>
      </c>
      <c r="AM1037" s="6">
        <v>6915.2120059472</v>
      </c>
      <c r="AN1037" s="6">
        <v>5392.35274662206</v>
      </c>
      <c r="AO1037" s="6">
        <v>8874.69593975435</v>
      </c>
      <c r="AP1037" s="2" t="s">
        <v>14</v>
      </c>
      <c r="AQ1037" s="2" t="s">
        <v>14</v>
      </c>
      <c r="AR1037" s="2" t="s">
        <v>14</v>
      </c>
      <c r="AS1037" s="2">
        <v>2012</v>
      </c>
      <c r="AT1037" s="2">
        <v>2014</v>
      </c>
    </row>
    <row r="1038" spans="1:46" ht="12.75">
      <c r="A1038" s="4">
        <v>10701</v>
      </c>
      <c r="B1038" s="2"/>
      <c r="C1038" s="48" t="s">
        <v>815</v>
      </c>
      <c r="D1038" s="2" t="s">
        <v>262</v>
      </c>
      <c r="E1038" s="2" t="s">
        <v>493</v>
      </c>
      <c r="F1038" s="2" t="s">
        <v>793</v>
      </c>
      <c r="G1038" s="2">
        <v>58</v>
      </c>
      <c r="H1038" s="2">
        <v>62</v>
      </c>
      <c r="I1038" s="2">
        <v>43</v>
      </c>
      <c r="J1038" s="2">
        <v>47</v>
      </c>
      <c r="K1038" s="2">
        <v>43</v>
      </c>
      <c r="L1038" s="2">
        <v>47</v>
      </c>
      <c r="M1038" s="46">
        <v>-118.300183</v>
      </c>
      <c r="N1038" s="46">
        <v>33.68065</v>
      </c>
      <c r="O1038" s="2">
        <v>-50</v>
      </c>
      <c r="P1038" s="2" t="s">
        <v>263</v>
      </c>
      <c r="Q1038" s="2" t="s">
        <v>375</v>
      </c>
      <c r="R1038" s="2">
        <v>1249</v>
      </c>
      <c r="S1038" s="2" t="str">
        <f t="shared" si="66"/>
        <v>PVL10-50-VC5-s1-58-62 cm-1249</v>
      </c>
      <c r="T1038" s="42" t="s">
        <v>386</v>
      </c>
      <c r="U1038" s="2" t="s">
        <v>13</v>
      </c>
      <c r="V1038" s="16">
        <v>0.3480126345877846</v>
      </c>
      <c r="W1038" s="26">
        <v>0.09161596848021322</v>
      </c>
      <c r="X1038" s="26">
        <v>0.449623474422228</v>
      </c>
      <c r="Y1038" s="26">
        <v>0.17467454607742378</v>
      </c>
      <c r="Z1038" s="23">
        <v>33305.4</v>
      </c>
      <c r="AA1038" s="23">
        <v>11590.7</v>
      </c>
      <c r="AB1038" s="23">
        <v>8629.5</v>
      </c>
      <c r="AC1038" s="23">
        <v>790.6</v>
      </c>
      <c r="AD1038" s="23">
        <v>3080.8</v>
      </c>
      <c r="AE1038" s="23">
        <v>1385.2</v>
      </c>
      <c r="AF1038" s="23">
        <v>11676</v>
      </c>
      <c r="AG1038" s="23">
        <v>2039.5</v>
      </c>
      <c r="AH1038" s="23">
        <v>2386.4</v>
      </c>
      <c r="AI1038" s="2">
        <v>3762.6634260811265</v>
      </c>
      <c r="AJ1038" s="2">
        <v>789.4820650351994</v>
      </c>
      <c r="AK1038" s="2">
        <v>374.28762990278244</v>
      </c>
      <c r="AL1038" s="2">
        <v>1149.4720080455916</v>
      </c>
      <c r="AM1038" s="6">
        <v>7701.75362150615</v>
      </c>
      <c r="AN1038" s="6">
        <v>5975.76510151727</v>
      </c>
      <c r="AO1038" s="6">
        <v>9860.71146709822</v>
      </c>
      <c r="AP1038" s="2" t="s">
        <v>14</v>
      </c>
      <c r="AQ1038" s="2" t="s">
        <v>14</v>
      </c>
      <c r="AR1038" s="2" t="s">
        <v>14</v>
      </c>
      <c r="AS1038" s="2">
        <v>2012</v>
      </c>
      <c r="AT1038" s="2">
        <v>2014</v>
      </c>
    </row>
    <row r="1039" spans="1:46" ht="12.75">
      <c r="A1039" s="4">
        <v>10702</v>
      </c>
      <c r="B1039" s="2"/>
      <c r="C1039" s="48" t="s">
        <v>815</v>
      </c>
      <c r="D1039" s="2" t="s">
        <v>262</v>
      </c>
      <c r="E1039" s="2" t="s">
        <v>493</v>
      </c>
      <c r="F1039" s="2" t="s">
        <v>793</v>
      </c>
      <c r="G1039" s="2">
        <v>58</v>
      </c>
      <c r="H1039" s="2">
        <v>62</v>
      </c>
      <c r="I1039" s="2">
        <v>43</v>
      </c>
      <c r="J1039" s="2">
        <v>47</v>
      </c>
      <c r="K1039" s="2">
        <v>43</v>
      </c>
      <c r="L1039" s="2">
        <v>47</v>
      </c>
      <c r="M1039" s="46">
        <v>-118.300183</v>
      </c>
      <c r="N1039" s="46">
        <v>33.68065</v>
      </c>
      <c r="O1039" s="2">
        <v>-50</v>
      </c>
      <c r="P1039" s="2" t="s">
        <v>263</v>
      </c>
      <c r="Q1039" s="2" t="s">
        <v>375</v>
      </c>
      <c r="R1039" s="2">
        <v>1250</v>
      </c>
      <c r="S1039" s="2" t="str">
        <f t="shared" si="66"/>
        <v>PVL10-50-VC5-s1-58-62 cm-1250</v>
      </c>
      <c r="T1039" s="42" t="s">
        <v>386</v>
      </c>
      <c r="U1039" s="2" t="s">
        <v>13</v>
      </c>
      <c r="V1039" s="16">
        <v>0.3637728734364462</v>
      </c>
      <c r="W1039" s="26">
        <v>0.11608050164820186</v>
      </c>
      <c r="X1039" s="26">
        <v>0.5126591230551626</v>
      </c>
      <c r="Y1039" s="26">
        <v>0.26141055154962806</v>
      </c>
      <c r="Z1039" s="23">
        <v>26837.9</v>
      </c>
      <c r="AA1039" s="23">
        <v>9762.9</v>
      </c>
      <c r="AB1039" s="23">
        <v>8069.4</v>
      </c>
      <c r="AC1039" s="23">
        <v>936.7</v>
      </c>
      <c r="AD1039" s="23">
        <v>2828</v>
      </c>
      <c r="AE1039" s="23">
        <v>1449.8</v>
      </c>
      <c r="AF1039" s="23">
        <v>10512.2</v>
      </c>
      <c r="AG1039" s="23">
        <v>2748</v>
      </c>
      <c r="AH1039" s="23">
        <v>2436.8</v>
      </c>
      <c r="AI1039" s="2">
        <v>3004.005252790545</v>
      </c>
      <c r="AJ1039" s="2">
        <v>739.1743269862114</v>
      </c>
      <c r="AK1039" s="2">
        <v>351.09980302035456</v>
      </c>
      <c r="AL1039" s="2">
        <v>1088.3289560078792</v>
      </c>
      <c r="AM1039" s="6">
        <v>8975.22894525267</v>
      </c>
      <c r="AN1039" s="6">
        <v>6856.26066072303</v>
      </c>
      <c r="AO1039" s="6">
        <v>11649.8931232987</v>
      </c>
      <c r="AP1039" s="2" t="s">
        <v>14</v>
      </c>
      <c r="AQ1039" s="2" t="s">
        <v>14</v>
      </c>
      <c r="AR1039" s="2" t="s">
        <v>14</v>
      </c>
      <c r="AS1039" s="2">
        <v>2012</v>
      </c>
      <c r="AT1039" s="2">
        <v>2014</v>
      </c>
    </row>
    <row r="1040" spans="1:46" ht="12.75">
      <c r="A1040" s="4">
        <v>10703</v>
      </c>
      <c r="B1040" s="2"/>
      <c r="C1040" s="48" t="s">
        <v>815</v>
      </c>
      <c r="D1040" s="2" t="s">
        <v>262</v>
      </c>
      <c r="E1040" s="2" t="s">
        <v>493</v>
      </c>
      <c r="F1040" s="2" t="s">
        <v>793</v>
      </c>
      <c r="G1040" s="2">
        <v>58</v>
      </c>
      <c r="H1040" s="2">
        <v>62</v>
      </c>
      <c r="I1040" s="2">
        <v>43</v>
      </c>
      <c r="J1040" s="2">
        <v>47</v>
      </c>
      <c r="K1040" s="2">
        <v>43</v>
      </c>
      <c r="L1040" s="2">
        <v>47</v>
      </c>
      <c r="M1040" s="46">
        <v>-118.300183</v>
      </c>
      <c r="N1040" s="46">
        <v>33.68065</v>
      </c>
      <c r="O1040" s="2">
        <v>-50</v>
      </c>
      <c r="P1040" s="2" t="s">
        <v>263</v>
      </c>
      <c r="Q1040" s="2" t="s">
        <v>375</v>
      </c>
      <c r="R1040" s="2">
        <v>1251</v>
      </c>
      <c r="S1040" s="2" t="str">
        <f t="shared" si="66"/>
        <v>PVL10-50-VC5-s1-58-62 cm-1251</v>
      </c>
      <c r="T1040" s="42" t="s">
        <v>386</v>
      </c>
      <c r="U1040" s="2" t="s">
        <v>13</v>
      </c>
      <c r="V1040" s="16">
        <v>0.34715735882302495</v>
      </c>
      <c r="W1040" s="26">
        <v>0.08758215717543258</v>
      </c>
      <c r="X1040" s="26">
        <v>0.42666066113112955</v>
      </c>
      <c r="Y1040" s="26">
        <v>0.17128768450133736</v>
      </c>
      <c r="Z1040" s="23">
        <v>51304.4</v>
      </c>
      <c r="AA1040" s="23">
        <v>17810.7</v>
      </c>
      <c r="AB1040" s="23">
        <v>13419.4</v>
      </c>
      <c r="AC1040" s="23">
        <v>1175.3</v>
      </c>
      <c r="AD1040" s="23">
        <v>5106.4</v>
      </c>
      <c r="AE1040" s="23">
        <v>2178.7</v>
      </c>
      <c r="AF1040" s="23">
        <v>18170.6</v>
      </c>
      <c r="AG1040" s="23">
        <v>3112.4</v>
      </c>
      <c r="AH1040" s="23">
        <v>2526.5</v>
      </c>
      <c r="AI1040" s="2">
        <v>5471.213140708491</v>
      </c>
      <c r="AJ1040" s="2">
        <v>1155.3295072234314</v>
      </c>
      <c r="AK1040" s="2">
        <v>576.695032653869</v>
      </c>
      <c r="AL1040" s="2">
        <v>1684.7813180288938</v>
      </c>
      <c r="AM1040" s="6">
        <v>7627.05558041268</v>
      </c>
      <c r="AN1040" s="6">
        <v>5918.76734355095</v>
      </c>
      <c r="AO1040" s="6">
        <v>9769.55953867745</v>
      </c>
      <c r="AP1040" s="2" t="s">
        <v>14</v>
      </c>
      <c r="AQ1040" s="2" t="s">
        <v>14</v>
      </c>
      <c r="AR1040" s="2" t="s">
        <v>14</v>
      </c>
      <c r="AS1040" s="2">
        <v>2012</v>
      </c>
      <c r="AT1040" s="2">
        <v>2014</v>
      </c>
    </row>
    <row r="1041" spans="1:46" ht="12.75">
      <c r="A1041" s="4">
        <v>10704</v>
      </c>
      <c r="B1041" s="2"/>
      <c r="C1041" s="48" t="s">
        <v>815</v>
      </c>
      <c r="D1041" s="2" t="s">
        <v>262</v>
      </c>
      <c r="E1041" s="2" t="s">
        <v>493</v>
      </c>
      <c r="F1041" s="2" t="s">
        <v>793</v>
      </c>
      <c r="G1041" s="2">
        <v>58</v>
      </c>
      <c r="H1041" s="2">
        <v>62</v>
      </c>
      <c r="I1041" s="2">
        <v>43</v>
      </c>
      <c r="J1041" s="2">
        <v>47</v>
      </c>
      <c r="K1041" s="2">
        <v>43</v>
      </c>
      <c r="L1041" s="2">
        <v>47</v>
      </c>
      <c r="M1041" s="46">
        <v>-118.300183</v>
      </c>
      <c r="N1041" s="46">
        <v>33.68065</v>
      </c>
      <c r="O1041" s="2">
        <v>-50</v>
      </c>
      <c r="P1041" s="2" t="s">
        <v>263</v>
      </c>
      <c r="Q1041" s="2" t="s">
        <v>375</v>
      </c>
      <c r="R1041" s="2">
        <v>1252</v>
      </c>
      <c r="S1041" s="2" t="str">
        <f t="shared" si="66"/>
        <v>PVL10-50-VC5-s1-58-62 cm-1252</v>
      </c>
      <c r="T1041" s="42" t="s">
        <v>386</v>
      </c>
      <c r="U1041" s="2" t="s">
        <v>13</v>
      </c>
      <c r="V1041" s="16">
        <v>0.4448</v>
      </c>
      <c r="W1041" s="26">
        <v>0.14632398896358287</v>
      </c>
      <c r="X1041" s="26">
        <v>0.5516707087038534</v>
      </c>
      <c r="Y1041" s="26">
        <v>0.34166606805066685</v>
      </c>
      <c r="Z1041" s="23">
        <v>19250</v>
      </c>
      <c r="AA1041" s="23">
        <v>8562.4</v>
      </c>
      <c r="AB1041" s="23">
        <v>6560.1</v>
      </c>
      <c r="AC1041" s="23">
        <v>959.9</v>
      </c>
      <c r="AD1041" s="23">
        <v>1484.4</v>
      </c>
      <c r="AE1041" s="23">
        <v>818.9</v>
      </c>
      <c r="AF1041" s="23">
        <v>8352.6</v>
      </c>
      <c r="AG1041" s="23">
        <v>2853.8</v>
      </c>
      <c r="AH1041" s="23">
        <v>2406.9</v>
      </c>
      <c r="AI1041" s="2">
        <v>2311.0557148198927</v>
      </c>
      <c r="AJ1041" s="2">
        <v>624.8701649424571</v>
      </c>
      <c r="AK1041" s="2">
        <v>191.39141634467575</v>
      </c>
      <c r="AL1041" s="2">
        <v>931.1894968631851</v>
      </c>
      <c r="AM1041" s="6">
        <v>17654.3313781253</v>
      </c>
      <c r="AN1041" s="6">
        <v>12563.9020854157</v>
      </c>
      <c r="AO1041" s="6">
        <v>24461.677998669</v>
      </c>
      <c r="AP1041" s="2" t="s">
        <v>14</v>
      </c>
      <c r="AQ1041" s="2" t="s">
        <v>14</v>
      </c>
      <c r="AR1041" s="2" t="s">
        <v>14</v>
      </c>
      <c r="AS1041" s="2">
        <v>2012</v>
      </c>
      <c r="AT1041" s="2">
        <v>2014</v>
      </c>
    </row>
    <row r="1042" spans="1:46" ht="12.75">
      <c r="A1042" s="4">
        <v>10705</v>
      </c>
      <c r="B1042" s="2"/>
      <c r="C1042" s="48" t="s">
        <v>815</v>
      </c>
      <c r="D1042" s="2" t="s">
        <v>262</v>
      </c>
      <c r="E1042" s="2" t="s">
        <v>493</v>
      </c>
      <c r="F1042" s="2" t="s">
        <v>793</v>
      </c>
      <c r="G1042" s="2">
        <v>58</v>
      </c>
      <c r="H1042" s="2">
        <v>62</v>
      </c>
      <c r="I1042" s="2">
        <v>43</v>
      </c>
      <c r="J1042" s="2">
        <v>47</v>
      </c>
      <c r="K1042" s="2">
        <v>43</v>
      </c>
      <c r="L1042" s="2">
        <v>47</v>
      </c>
      <c r="M1042" s="46">
        <v>-118.300183</v>
      </c>
      <c r="N1042" s="46">
        <v>33.68065</v>
      </c>
      <c r="O1042" s="2">
        <v>-50</v>
      </c>
      <c r="P1042" s="2" t="s">
        <v>263</v>
      </c>
      <c r="Q1042" s="2" t="s">
        <v>375</v>
      </c>
      <c r="R1042" s="2">
        <v>1253</v>
      </c>
      <c r="S1042" s="2" t="str">
        <f t="shared" si="66"/>
        <v>PVL10-50-VC5-s1-58-62 cm-1253</v>
      </c>
      <c r="T1042" s="42" t="s">
        <v>386</v>
      </c>
      <c r="U1042" s="2" t="s">
        <v>13</v>
      </c>
      <c r="V1042" s="16">
        <v>0.3796047256671287</v>
      </c>
      <c r="W1042" s="26">
        <v>0.08277563690148505</v>
      </c>
      <c r="X1042" s="26">
        <v>0.4153313965677319</v>
      </c>
      <c r="Y1042" s="26">
        <v>0.16492352069699676</v>
      </c>
      <c r="Z1042" s="23">
        <v>54468.5</v>
      </c>
      <c r="AA1042" s="23">
        <v>20676.5</v>
      </c>
      <c r="AB1042" s="23">
        <v>15076.9</v>
      </c>
      <c r="AC1042" s="23">
        <v>1248</v>
      </c>
      <c r="AD1042" s="23">
        <v>6677.8</v>
      </c>
      <c r="AE1042" s="23">
        <v>2773.5</v>
      </c>
      <c r="AF1042" s="23">
        <v>20384.6</v>
      </c>
      <c r="AG1042" s="23">
        <v>3361.9</v>
      </c>
      <c r="AH1042" s="23">
        <v>2624.5</v>
      </c>
      <c r="AI1042" s="2">
        <v>5726.42408077729</v>
      </c>
      <c r="AJ1042" s="2">
        <v>1244.0388645456278</v>
      </c>
      <c r="AK1042" s="2">
        <v>720.2362354734234</v>
      </c>
      <c r="AL1042" s="2">
        <v>1809.6018289197943</v>
      </c>
      <c r="AM1042" s="6">
        <v>10396.3408079782</v>
      </c>
      <c r="AN1042" s="6">
        <v>7808.32123929565</v>
      </c>
      <c r="AO1042" s="6">
        <v>13723.3531530363</v>
      </c>
      <c r="AP1042" s="2" t="s">
        <v>14</v>
      </c>
      <c r="AQ1042" s="2" t="s">
        <v>14</v>
      </c>
      <c r="AR1042" s="2" t="s">
        <v>14</v>
      </c>
      <c r="AS1042" s="2">
        <v>2012</v>
      </c>
      <c r="AT1042" s="2">
        <v>2014</v>
      </c>
    </row>
    <row r="1043" spans="1:46" ht="12.75">
      <c r="A1043" s="4">
        <v>10706</v>
      </c>
      <c r="B1043" s="2"/>
      <c r="C1043" s="48" t="s">
        <v>815</v>
      </c>
      <c r="D1043" s="2" t="s">
        <v>262</v>
      </c>
      <c r="E1043" s="2" t="s">
        <v>493</v>
      </c>
      <c r="F1043" s="2" t="s">
        <v>793</v>
      </c>
      <c r="G1043" s="2">
        <v>58</v>
      </c>
      <c r="H1043" s="2">
        <v>62</v>
      </c>
      <c r="I1043" s="2">
        <v>43</v>
      </c>
      <c r="J1043" s="2">
        <v>47</v>
      </c>
      <c r="K1043" s="2">
        <v>43</v>
      </c>
      <c r="L1043" s="2">
        <v>47</v>
      </c>
      <c r="M1043" s="46">
        <v>-118.300183</v>
      </c>
      <c r="N1043" s="46">
        <v>33.68065</v>
      </c>
      <c r="O1043" s="2">
        <v>-50</v>
      </c>
      <c r="P1043" s="2" t="s">
        <v>263</v>
      </c>
      <c r="Q1043" s="2" t="s">
        <v>375</v>
      </c>
      <c r="R1043" s="2">
        <v>1254</v>
      </c>
      <c r="S1043" s="2" t="str">
        <f t="shared" si="66"/>
        <v>PVL10-50-VC5-s1-58-62 cm-1254</v>
      </c>
      <c r="T1043" s="42" t="s">
        <v>386</v>
      </c>
      <c r="U1043" s="2" t="s">
        <v>13</v>
      </c>
      <c r="V1043" s="16">
        <v>0.3662736759417895</v>
      </c>
      <c r="W1043" s="26">
        <v>0.091921271908821</v>
      </c>
      <c r="X1043" s="26">
        <v>0.4246670453828189</v>
      </c>
      <c r="Y1043" s="26">
        <v>0.17733225515619627</v>
      </c>
      <c r="Z1043" s="23">
        <v>29534.2</v>
      </c>
      <c r="AA1043" s="23">
        <v>10817.6</v>
      </c>
      <c r="AB1043" s="23">
        <v>8352.8</v>
      </c>
      <c r="AC1043" s="23">
        <v>767.8</v>
      </c>
      <c r="AD1043" s="23">
        <v>3168.6</v>
      </c>
      <c r="AE1043" s="23">
        <v>1345.6</v>
      </c>
      <c r="AF1043" s="23">
        <v>10758.9</v>
      </c>
      <c r="AG1043" s="23">
        <v>1907.9</v>
      </c>
      <c r="AH1043" s="23">
        <v>2471.4</v>
      </c>
      <c r="AI1043" s="2">
        <v>3265.5013352755523</v>
      </c>
      <c r="AJ1043" s="2">
        <v>738.0917698470502</v>
      </c>
      <c r="AK1043" s="2">
        <v>365.3152059561382</v>
      </c>
      <c r="AL1043" s="2">
        <v>1025.0708100671684</v>
      </c>
      <c r="AM1043" s="6">
        <v>9146.96374961993</v>
      </c>
      <c r="AN1043" s="6">
        <v>6970.77949838761</v>
      </c>
      <c r="AO1043" s="6">
        <v>11894.953307732</v>
      </c>
      <c r="AP1043" s="2" t="s">
        <v>14</v>
      </c>
      <c r="AQ1043" s="2" t="s">
        <v>14</v>
      </c>
      <c r="AR1043" s="2" t="s">
        <v>14</v>
      </c>
      <c r="AS1043" s="2">
        <v>2012</v>
      </c>
      <c r="AT1043" s="2">
        <v>2014</v>
      </c>
    </row>
    <row r="1044" spans="1:46" ht="12.75">
      <c r="A1044" s="4">
        <v>10707</v>
      </c>
      <c r="B1044" s="2"/>
      <c r="C1044" s="48" t="s">
        <v>815</v>
      </c>
      <c r="D1044" s="2" t="s">
        <v>262</v>
      </c>
      <c r="E1044" s="2" t="s">
        <v>493</v>
      </c>
      <c r="F1044" s="2" t="s">
        <v>793</v>
      </c>
      <c r="G1044" s="2">
        <v>58</v>
      </c>
      <c r="H1044" s="2">
        <v>62</v>
      </c>
      <c r="I1044" s="2">
        <v>43</v>
      </c>
      <c r="J1044" s="2">
        <v>47</v>
      </c>
      <c r="K1044" s="2">
        <v>43</v>
      </c>
      <c r="L1044" s="2">
        <v>47</v>
      </c>
      <c r="M1044" s="46">
        <v>-118.300183</v>
      </c>
      <c r="N1044" s="46">
        <v>33.68065</v>
      </c>
      <c r="O1044" s="2">
        <v>-50</v>
      </c>
      <c r="P1044" s="2" t="s">
        <v>263</v>
      </c>
      <c r="Q1044" s="2" t="s">
        <v>375</v>
      </c>
      <c r="R1044" s="2">
        <v>1255</v>
      </c>
      <c r="S1044" s="2" t="str">
        <f t="shared" si="66"/>
        <v>PVL10-50-VC5-s1-58-62 cm-1255</v>
      </c>
      <c r="T1044" s="42" t="s">
        <v>386</v>
      </c>
      <c r="U1044" s="2" t="s">
        <v>13</v>
      </c>
      <c r="V1044" s="16">
        <v>0.37734130025388346</v>
      </c>
      <c r="W1044" s="26">
        <v>0.09566496310781719</v>
      </c>
      <c r="X1044" s="26">
        <v>0.48264709818441365</v>
      </c>
      <c r="Y1044" s="26">
        <v>0.18871746031746034</v>
      </c>
      <c r="Z1044" s="23">
        <v>44232.9</v>
      </c>
      <c r="AA1044" s="23">
        <v>16690.9</v>
      </c>
      <c r="AB1044" s="23">
        <v>12170.6</v>
      </c>
      <c r="AC1044" s="23">
        <v>1164.3</v>
      </c>
      <c r="AD1044" s="23">
        <v>4483.4</v>
      </c>
      <c r="AE1044" s="23">
        <v>2163.9</v>
      </c>
      <c r="AF1044" s="23">
        <v>15750</v>
      </c>
      <c r="AG1044" s="23">
        <v>2972.3</v>
      </c>
      <c r="AH1044" s="23">
        <v>2226.3</v>
      </c>
      <c r="AI1044" s="2">
        <v>5473.098863585321</v>
      </c>
      <c r="AJ1044" s="2">
        <v>1197.9427750078605</v>
      </c>
      <c r="AK1044" s="2">
        <v>597.1612091811525</v>
      </c>
      <c r="AL1044" s="2">
        <v>1681.9206755603468</v>
      </c>
      <c r="AM1044" s="6">
        <v>10123.7688805782</v>
      </c>
      <c r="AN1044" s="6">
        <v>7623.49475721004</v>
      </c>
      <c r="AO1044" s="6">
        <v>13315.0369980334</v>
      </c>
      <c r="AP1044" s="2" t="s">
        <v>14</v>
      </c>
      <c r="AQ1044" s="2" t="s">
        <v>14</v>
      </c>
      <c r="AR1044" s="2" t="s">
        <v>14</v>
      </c>
      <c r="AS1044" s="2">
        <v>2012</v>
      </c>
      <c r="AT1044" s="2">
        <v>2014</v>
      </c>
    </row>
    <row r="1045" spans="1:46" ht="12.75">
      <c r="A1045" s="4">
        <v>10708</v>
      </c>
      <c r="B1045" s="2"/>
      <c r="C1045" s="48" t="s">
        <v>815</v>
      </c>
      <c r="D1045" s="2" t="s">
        <v>262</v>
      </c>
      <c r="E1045" s="2" t="s">
        <v>493</v>
      </c>
      <c r="F1045" s="2" t="s">
        <v>793</v>
      </c>
      <c r="G1045" s="2">
        <v>58</v>
      </c>
      <c r="H1045" s="2">
        <v>62</v>
      </c>
      <c r="I1045" s="2">
        <v>43</v>
      </c>
      <c r="J1045" s="2">
        <v>47</v>
      </c>
      <c r="K1045" s="2">
        <v>43</v>
      </c>
      <c r="L1045" s="2">
        <v>47</v>
      </c>
      <c r="M1045" s="46">
        <v>-118.300183</v>
      </c>
      <c r="N1045" s="46">
        <v>33.68065</v>
      </c>
      <c r="O1045" s="2">
        <v>-50</v>
      </c>
      <c r="P1045" s="2" t="s">
        <v>263</v>
      </c>
      <c r="Q1045" s="2" t="s">
        <v>375</v>
      </c>
      <c r="R1045" s="2">
        <v>1256</v>
      </c>
      <c r="S1045" s="2" t="str">
        <f t="shared" si="66"/>
        <v>PVL10-50-VC5-s1-58-62 cm-1256</v>
      </c>
      <c r="T1045" s="42" t="s">
        <v>386</v>
      </c>
      <c r="U1045" s="2" t="s">
        <v>13</v>
      </c>
      <c r="V1045" s="16">
        <v>0.3125268212108208</v>
      </c>
      <c r="W1045" s="26">
        <v>0.0793632179190243</v>
      </c>
      <c r="X1045" s="26">
        <v>0.3751433486238532</v>
      </c>
      <c r="Y1045" s="26">
        <v>0.15727282938335393</v>
      </c>
      <c r="Z1045" s="23">
        <v>12350.3</v>
      </c>
      <c r="AA1045" s="23">
        <v>3859.8</v>
      </c>
      <c r="AB1045" s="23">
        <v>3410.9</v>
      </c>
      <c r="AC1045" s="23">
        <v>270.7</v>
      </c>
      <c r="AD1045" s="23">
        <v>1395.2</v>
      </c>
      <c r="AE1045" s="23">
        <v>523.4</v>
      </c>
      <c r="AF1045" s="23">
        <v>4451.5</v>
      </c>
      <c r="AG1045" s="23">
        <v>700.1</v>
      </c>
      <c r="AH1045" s="23">
        <v>2562</v>
      </c>
      <c r="AI1045" s="2">
        <v>1265.4254488680717</v>
      </c>
      <c r="AJ1045" s="2">
        <v>287.40046838407494</v>
      </c>
      <c r="AK1045" s="2">
        <v>149.7736143637783</v>
      </c>
      <c r="AL1045" s="2">
        <v>402.1545667447307</v>
      </c>
      <c r="AM1045" s="6">
        <v>5407.80747148392</v>
      </c>
      <c r="AN1045" s="6">
        <v>4290.4667243156</v>
      </c>
      <c r="AO1045" s="6">
        <v>6837.59811715261</v>
      </c>
      <c r="AP1045" s="2" t="s">
        <v>14</v>
      </c>
      <c r="AQ1045" s="2" t="s">
        <v>14</v>
      </c>
      <c r="AR1045" s="2" t="s">
        <v>14</v>
      </c>
      <c r="AS1045" s="2">
        <v>2012</v>
      </c>
      <c r="AT1045" s="2">
        <v>2014</v>
      </c>
    </row>
    <row r="1046" spans="1:46" ht="12.75">
      <c r="A1046" s="4">
        <v>10709</v>
      </c>
      <c r="B1046" s="2"/>
      <c r="C1046" s="48" t="s">
        <v>815</v>
      </c>
      <c r="D1046" s="2" t="s">
        <v>262</v>
      </c>
      <c r="E1046" s="2" t="s">
        <v>493</v>
      </c>
      <c r="F1046" s="2" t="s">
        <v>793</v>
      </c>
      <c r="G1046" s="2">
        <v>58</v>
      </c>
      <c r="H1046" s="2">
        <v>62</v>
      </c>
      <c r="I1046" s="2">
        <v>43</v>
      </c>
      <c r="J1046" s="2">
        <v>47</v>
      </c>
      <c r="K1046" s="2">
        <v>43</v>
      </c>
      <c r="L1046" s="2">
        <v>47</v>
      </c>
      <c r="M1046" s="46">
        <v>-118.300183</v>
      </c>
      <c r="N1046" s="46">
        <v>33.68065</v>
      </c>
      <c r="O1046" s="2">
        <v>-50</v>
      </c>
      <c r="P1046" s="2" t="s">
        <v>263</v>
      </c>
      <c r="Q1046" s="2" t="s">
        <v>375</v>
      </c>
      <c r="R1046" s="2">
        <v>1257</v>
      </c>
      <c r="S1046" s="2" t="str">
        <f t="shared" si="66"/>
        <v>PVL10-50-VC5-s1-58-62 cm-1257</v>
      </c>
      <c r="T1046" s="42" t="s">
        <v>386</v>
      </c>
      <c r="U1046" s="2" t="s">
        <v>13</v>
      </c>
      <c r="V1046" s="16">
        <v>0.3408705611673411</v>
      </c>
      <c r="W1046" s="26">
        <v>0.10042610885144296</v>
      </c>
      <c r="X1046" s="26">
        <v>0.46047970396443966</v>
      </c>
      <c r="Y1046" s="26">
        <v>0.19562584073402356</v>
      </c>
      <c r="Z1046" s="23">
        <v>39638.8</v>
      </c>
      <c r="AA1046" s="23">
        <v>13511.7</v>
      </c>
      <c r="AB1046" s="23">
        <v>11358.6</v>
      </c>
      <c r="AC1046" s="23">
        <v>1140.7</v>
      </c>
      <c r="AD1046" s="23">
        <v>4431.9</v>
      </c>
      <c r="AE1046" s="23">
        <v>2040.8</v>
      </c>
      <c r="AF1046" s="23">
        <v>14942.3</v>
      </c>
      <c r="AG1046" s="23">
        <v>2923.1</v>
      </c>
      <c r="AH1046" s="23">
        <v>2440.3</v>
      </c>
      <c r="AI1046" s="2">
        <v>4356.062779166496</v>
      </c>
      <c r="AJ1046" s="2">
        <v>1024.4068352251772</v>
      </c>
      <c r="AK1046" s="2">
        <v>530.4839568905462</v>
      </c>
      <c r="AL1046" s="2">
        <v>1464.1970249559477</v>
      </c>
      <c r="AM1046" s="6">
        <v>7195.15804834527</v>
      </c>
      <c r="AN1046" s="6">
        <v>5584.72607983203</v>
      </c>
      <c r="AO1046" s="6">
        <v>9237.94507638497</v>
      </c>
      <c r="AP1046" s="2" t="s">
        <v>14</v>
      </c>
      <c r="AQ1046" s="2" t="s">
        <v>14</v>
      </c>
      <c r="AR1046" s="2" t="s">
        <v>14</v>
      </c>
      <c r="AS1046" s="2">
        <v>2012</v>
      </c>
      <c r="AT1046" s="2">
        <v>2014</v>
      </c>
    </row>
    <row r="1047" spans="1:46" ht="12.75">
      <c r="A1047" s="4">
        <v>10710</v>
      </c>
      <c r="B1047" s="2"/>
      <c r="C1047" s="48" t="s">
        <v>815</v>
      </c>
      <c r="D1047" s="2" t="s">
        <v>262</v>
      </c>
      <c r="E1047" s="2" t="s">
        <v>493</v>
      </c>
      <c r="F1047" s="2" t="s">
        <v>793</v>
      </c>
      <c r="G1047" s="2">
        <v>58</v>
      </c>
      <c r="H1047" s="2">
        <v>62</v>
      </c>
      <c r="I1047" s="2">
        <v>43</v>
      </c>
      <c r="J1047" s="2">
        <v>47</v>
      </c>
      <c r="K1047" s="2">
        <v>43</v>
      </c>
      <c r="L1047" s="2">
        <v>47</v>
      </c>
      <c r="M1047" s="46">
        <v>-118.300183</v>
      </c>
      <c r="N1047" s="46">
        <v>33.68065</v>
      </c>
      <c r="O1047" s="2">
        <v>-50</v>
      </c>
      <c r="P1047" s="2" t="s">
        <v>263</v>
      </c>
      <c r="Q1047" s="2" t="s">
        <v>375</v>
      </c>
      <c r="R1047" s="2">
        <v>1258</v>
      </c>
      <c r="S1047" s="2" t="str">
        <f t="shared" si="66"/>
        <v>PVL10-50-VC5-s1-58-62 cm-1258</v>
      </c>
      <c r="T1047" s="42" t="s">
        <v>386</v>
      </c>
      <c r="U1047" s="2" t="s">
        <v>13</v>
      </c>
      <c r="V1047" s="16">
        <v>0.31929243069865193</v>
      </c>
      <c r="W1047" s="26">
        <v>0.08183478315626604</v>
      </c>
      <c r="X1047" s="26">
        <v>0.42740637880491084</v>
      </c>
      <c r="Y1047" s="26">
        <v>0.1491591637845331</v>
      </c>
      <c r="Z1047" s="23">
        <v>36445.9</v>
      </c>
      <c r="AA1047" s="23">
        <v>11636.9</v>
      </c>
      <c r="AB1047" s="23">
        <v>11116.3</v>
      </c>
      <c r="AC1047" s="23">
        <v>909.7</v>
      </c>
      <c r="AD1047" s="23">
        <v>4536.9</v>
      </c>
      <c r="AE1047" s="23">
        <v>1939.1</v>
      </c>
      <c r="AF1047" s="23">
        <v>14283.4</v>
      </c>
      <c r="AG1047" s="23">
        <v>2130.5</v>
      </c>
      <c r="AH1047" s="23">
        <v>2353.7</v>
      </c>
      <c r="AI1047" s="2">
        <v>4085.720355185453</v>
      </c>
      <c r="AJ1047" s="2">
        <v>1021.880443556953</v>
      </c>
      <c r="AK1047" s="2">
        <v>550.2825338828228</v>
      </c>
      <c r="AL1047" s="2">
        <v>1394.731699027064</v>
      </c>
      <c r="AM1047" s="6">
        <v>5763.12624223856</v>
      </c>
      <c r="AN1047" s="6">
        <v>4571.96189641504</v>
      </c>
      <c r="AO1047" s="6">
        <v>7288.78763977265</v>
      </c>
      <c r="AP1047" s="2" t="s">
        <v>14</v>
      </c>
      <c r="AQ1047" s="2" t="s">
        <v>14</v>
      </c>
      <c r="AR1047" s="2" t="s">
        <v>14</v>
      </c>
      <c r="AS1047" s="2">
        <v>2012</v>
      </c>
      <c r="AT1047" s="2">
        <v>2014</v>
      </c>
    </row>
    <row r="1048" spans="1:46" ht="12.75">
      <c r="A1048" s="2">
        <v>14741</v>
      </c>
      <c r="B1048" s="2"/>
      <c r="C1048" s="48" t="s">
        <v>815</v>
      </c>
      <c r="D1048" s="2" t="s">
        <v>262</v>
      </c>
      <c r="E1048" s="2" t="s">
        <v>493</v>
      </c>
      <c r="F1048" s="2" t="s">
        <v>793</v>
      </c>
      <c r="G1048" s="2">
        <v>58</v>
      </c>
      <c r="H1048" s="2">
        <v>62</v>
      </c>
      <c r="I1048" s="2">
        <v>43</v>
      </c>
      <c r="J1048" s="2">
        <v>47</v>
      </c>
      <c r="K1048" s="2">
        <v>43</v>
      </c>
      <c r="L1048" s="2">
        <v>47</v>
      </c>
      <c r="M1048" s="46">
        <v>-118.300183</v>
      </c>
      <c r="N1048" s="46">
        <v>33.68065</v>
      </c>
      <c r="O1048" s="2">
        <v>-50</v>
      </c>
      <c r="P1048" s="2" t="s">
        <v>263</v>
      </c>
      <c r="Q1048" s="2" t="s">
        <v>375</v>
      </c>
      <c r="R1048" s="2">
        <v>2613</v>
      </c>
      <c r="S1048" s="2" t="str">
        <f t="shared" si="66"/>
        <v>PVL10-50-VC5-s1-58-62 cm-2613</v>
      </c>
      <c r="T1048" s="31" t="s">
        <v>386</v>
      </c>
      <c r="U1048" s="2" t="s">
        <v>13</v>
      </c>
      <c r="V1048" s="14">
        <v>0.3192714990872045</v>
      </c>
      <c r="W1048" s="29">
        <v>0.08759506949908208</v>
      </c>
      <c r="X1048" s="29">
        <v>0.43132685043799723</v>
      </c>
      <c r="Y1048" s="29">
        <v>0.1961872004865619</v>
      </c>
      <c r="Z1048" s="2">
        <v>29962.9</v>
      </c>
      <c r="AA1048" s="2">
        <v>9566.3</v>
      </c>
      <c r="AB1048" s="2">
        <v>8388.6</v>
      </c>
      <c r="AC1048" s="2">
        <v>734.8</v>
      </c>
      <c r="AD1048" s="2">
        <v>3732.9</v>
      </c>
      <c r="AE1048" s="2">
        <v>1610.1</v>
      </c>
      <c r="AF1048" s="2">
        <v>9536.3</v>
      </c>
      <c r="AG1048" s="2">
        <v>1870.9</v>
      </c>
      <c r="AH1048" s="2">
        <v>2218.6</v>
      </c>
      <c r="AI1048" s="2">
        <v>3563.4364013341747</v>
      </c>
      <c r="AJ1048" s="2">
        <v>822.4465879383395</v>
      </c>
      <c r="AK1048" s="2">
        <v>481.6550978094294</v>
      </c>
      <c r="AL1048" s="2">
        <v>1028.324168394483</v>
      </c>
      <c r="AM1048" s="6">
        <v>5763.12624223856</v>
      </c>
      <c r="AN1048" s="6">
        <v>4571.96189641504</v>
      </c>
      <c r="AO1048" s="6">
        <v>7288.78763977265</v>
      </c>
      <c r="AP1048" s="2" t="s">
        <v>14</v>
      </c>
      <c r="AQ1048" s="2" t="s">
        <v>14</v>
      </c>
      <c r="AR1048" s="2" t="s">
        <v>14</v>
      </c>
      <c r="AS1048" s="2">
        <v>2012</v>
      </c>
      <c r="AT1048" s="2">
        <v>2016</v>
      </c>
    </row>
    <row r="1049" spans="1:46" ht="12.75">
      <c r="A1049" s="2">
        <v>14742</v>
      </c>
      <c r="B1049" s="2"/>
      <c r="C1049" s="48" t="s">
        <v>815</v>
      </c>
      <c r="D1049" s="2" t="s">
        <v>262</v>
      </c>
      <c r="E1049" s="2" t="s">
        <v>493</v>
      </c>
      <c r="F1049" s="2" t="s">
        <v>793</v>
      </c>
      <c r="G1049" s="2">
        <v>58</v>
      </c>
      <c r="H1049" s="2">
        <v>62</v>
      </c>
      <c r="I1049" s="2">
        <v>43</v>
      </c>
      <c r="J1049" s="2">
        <v>47</v>
      </c>
      <c r="K1049" s="2">
        <v>43</v>
      </c>
      <c r="L1049" s="2">
        <v>47</v>
      </c>
      <c r="M1049" s="46">
        <v>-118.300183</v>
      </c>
      <c r="N1049" s="46">
        <v>33.68065</v>
      </c>
      <c r="O1049" s="2">
        <v>-50</v>
      </c>
      <c r="P1049" s="2" t="s">
        <v>263</v>
      </c>
      <c r="Q1049" s="2" t="s">
        <v>375</v>
      </c>
      <c r="R1049" s="2">
        <v>2614</v>
      </c>
      <c r="S1049" s="2" t="str">
        <f t="shared" si="66"/>
        <v>PVL10-50-VC5-s1-58-62 cm-2614</v>
      </c>
      <c r="T1049" s="31" t="s">
        <v>386</v>
      </c>
      <c r="U1049" s="2" t="s">
        <v>13</v>
      </c>
      <c r="V1049" s="14">
        <v>0.33059415539448783</v>
      </c>
      <c r="W1049" s="29">
        <v>0.0947681249568042</v>
      </c>
      <c r="X1049" s="29">
        <v>0.45975901891379745</v>
      </c>
      <c r="Y1049" s="29">
        <v>0.21552140717116075</v>
      </c>
      <c r="Z1049" s="2">
        <v>25993.2</v>
      </c>
      <c r="AA1049" s="2">
        <v>8593.2</v>
      </c>
      <c r="AB1049" s="2">
        <v>7234.5</v>
      </c>
      <c r="AC1049" s="2">
        <v>685.6</v>
      </c>
      <c r="AD1049" s="2">
        <v>2796.9</v>
      </c>
      <c r="AE1049" s="2">
        <v>1285.9</v>
      </c>
      <c r="AF1049" s="2">
        <v>9312.3</v>
      </c>
      <c r="AG1049" s="2">
        <v>2007</v>
      </c>
      <c r="AH1049" s="2">
        <v>2148.9</v>
      </c>
      <c r="AI1049" s="2">
        <v>3218.98645818791</v>
      </c>
      <c r="AJ1049" s="2">
        <v>737.1306249709154</v>
      </c>
      <c r="AK1049" s="2">
        <v>379.9897622039183</v>
      </c>
      <c r="AL1049" s="2">
        <v>1053.4971380706406</v>
      </c>
      <c r="AM1049" s="6">
        <v>6515.93622125298</v>
      </c>
      <c r="AN1049" s="6">
        <v>5103.1657705546</v>
      </c>
      <c r="AO1049" s="6">
        <v>8340.56141775755</v>
      </c>
      <c r="AP1049" s="2" t="s">
        <v>14</v>
      </c>
      <c r="AQ1049" s="2" t="s">
        <v>14</v>
      </c>
      <c r="AR1049" s="2" t="s">
        <v>14</v>
      </c>
      <c r="AS1049" s="2">
        <v>2012</v>
      </c>
      <c r="AT1049" s="2">
        <v>2016</v>
      </c>
    </row>
    <row r="1050" spans="1:46" ht="12.75">
      <c r="A1050" s="2">
        <v>14743</v>
      </c>
      <c r="B1050" s="2"/>
      <c r="C1050" s="48" t="s">
        <v>815</v>
      </c>
      <c r="D1050" s="2" t="s">
        <v>262</v>
      </c>
      <c r="E1050" s="2" t="s">
        <v>493</v>
      </c>
      <c r="F1050" s="2" t="s">
        <v>793</v>
      </c>
      <c r="G1050" s="2">
        <v>58</v>
      </c>
      <c r="H1050" s="2">
        <v>62</v>
      </c>
      <c r="I1050" s="2">
        <v>43</v>
      </c>
      <c r="J1050" s="2">
        <v>47</v>
      </c>
      <c r="K1050" s="2">
        <v>43</v>
      </c>
      <c r="L1050" s="2">
        <v>47</v>
      </c>
      <c r="M1050" s="46">
        <v>-118.300183</v>
      </c>
      <c r="N1050" s="46">
        <v>33.68065</v>
      </c>
      <c r="O1050" s="2">
        <v>-50</v>
      </c>
      <c r="P1050" s="2" t="s">
        <v>263</v>
      </c>
      <c r="Q1050" s="2" t="s">
        <v>375</v>
      </c>
      <c r="R1050" s="2">
        <v>2615</v>
      </c>
      <c r="S1050" s="2" t="str">
        <f t="shared" si="66"/>
        <v>PVL10-50-VC5-s1-58-62 cm-2615</v>
      </c>
      <c r="T1050" s="31" t="s">
        <v>386</v>
      </c>
      <c r="U1050" s="2" t="s">
        <v>13</v>
      </c>
      <c r="V1050" s="14">
        <v>0.3273191283731747</v>
      </c>
      <c r="W1050" s="29">
        <v>0.09160374783953426</v>
      </c>
      <c r="X1050" s="29">
        <v>0.43604490405353097</v>
      </c>
      <c r="Y1050" s="29">
        <v>0.205720700493938</v>
      </c>
      <c r="Z1050" s="2">
        <v>33110.5</v>
      </c>
      <c r="AA1050" s="2">
        <v>10837.7</v>
      </c>
      <c r="AB1050" s="2">
        <v>8794.4</v>
      </c>
      <c r="AC1050" s="2">
        <v>805.6</v>
      </c>
      <c r="AD1050" s="2">
        <v>3616.6</v>
      </c>
      <c r="AE1050" s="2">
        <v>1577</v>
      </c>
      <c r="AF1050" s="2">
        <v>11135</v>
      </c>
      <c r="AG1050" s="2">
        <v>2290.7</v>
      </c>
      <c r="AH1050" s="2">
        <v>2233.4</v>
      </c>
      <c r="AI1050" s="2">
        <v>3935.54222262022</v>
      </c>
      <c r="AJ1050" s="2">
        <v>859.6758305722217</v>
      </c>
      <c r="AK1050" s="2">
        <v>465.08462433957203</v>
      </c>
      <c r="AL1050" s="2">
        <v>1202.2656040118204</v>
      </c>
      <c r="AM1050" s="6">
        <v>6267.08508893595</v>
      </c>
      <c r="AN1050" s="6">
        <v>4934.00925587419</v>
      </c>
      <c r="AO1050" s="6">
        <v>7996.2144807038</v>
      </c>
      <c r="AP1050" s="2" t="s">
        <v>14</v>
      </c>
      <c r="AQ1050" s="2" t="s">
        <v>14</v>
      </c>
      <c r="AR1050" s="2" t="s">
        <v>14</v>
      </c>
      <c r="AS1050" s="2">
        <v>2012</v>
      </c>
      <c r="AT1050" s="2">
        <v>2016</v>
      </c>
    </row>
    <row r="1051" spans="1:46" ht="12.75">
      <c r="A1051" s="2">
        <v>14744</v>
      </c>
      <c r="B1051" s="2" t="s">
        <v>29</v>
      </c>
      <c r="C1051" s="48" t="s">
        <v>815</v>
      </c>
      <c r="D1051" s="2" t="s">
        <v>262</v>
      </c>
      <c r="E1051" s="2" t="s">
        <v>493</v>
      </c>
      <c r="F1051" s="2" t="s">
        <v>793</v>
      </c>
      <c r="G1051" s="2">
        <v>58</v>
      </c>
      <c r="H1051" s="2">
        <v>62</v>
      </c>
      <c r="I1051" s="2">
        <v>43</v>
      </c>
      <c r="J1051" s="2">
        <v>47</v>
      </c>
      <c r="K1051" s="2">
        <v>43</v>
      </c>
      <c r="L1051" s="2">
        <v>47</v>
      </c>
      <c r="M1051" s="46">
        <v>-118.300183</v>
      </c>
      <c r="N1051" s="46">
        <v>33.68065</v>
      </c>
      <c r="O1051" s="2">
        <v>-50</v>
      </c>
      <c r="P1051" s="2" t="s">
        <v>263</v>
      </c>
      <c r="Q1051" s="2" t="s">
        <v>375</v>
      </c>
      <c r="R1051" s="2">
        <v>2616</v>
      </c>
      <c r="S1051" s="2" t="str">
        <f t="shared" si="66"/>
        <v>PVL10-50-VC5-s1-58-62 cm-2616</v>
      </c>
      <c r="T1051" s="31" t="s">
        <v>386</v>
      </c>
      <c r="U1051" s="2" t="s">
        <v>13</v>
      </c>
      <c r="V1051" s="14">
        <v>0.2968540645706</v>
      </c>
      <c r="W1051" s="29">
        <v>0.07022503254602938</v>
      </c>
      <c r="X1051" s="29">
        <v>0.11256435230276889</v>
      </c>
      <c r="Y1051" s="29">
        <v>0.21807496272667384</v>
      </c>
      <c r="Z1051" s="2">
        <v>10896.6</v>
      </c>
      <c r="AA1051" s="2">
        <v>3234.7</v>
      </c>
      <c r="AB1051" s="2">
        <v>8065.5</v>
      </c>
      <c r="AC1051" s="2">
        <v>566.4</v>
      </c>
      <c r="AD1051" s="2">
        <v>5749.6</v>
      </c>
      <c r="AE1051" s="2">
        <v>647.2</v>
      </c>
      <c r="AF1051" s="2">
        <v>5768.2</v>
      </c>
      <c r="AG1051" s="2">
        <v>1257.9</v>
      </c>
      <c r="AH1051" s="2">
        <v>2093.4</v>
      </c>
      <c r="AI1051" s="2">
        <v>1350.0812076048533</v>
      </c>
      <c r="AJ1051" s="2">
        <v>824.6775580395529</v>
      </c>
      <c r="AK1051" s="2">
        <v>611.1397726187065</v>
      </c>
      <c r="AL1051" s="2">
        <v>671.2620617177797</v>
      </c>
      <c r="AM1051" s="6" t="s">
        <v>14</v>
      </c>
      <c r="AN1051" s="6" t="s">
        <v>14</v>
      </c>
      <c r="AO1051" s="6" t="s">
        <v>14</v>
      </c>
      <c r="AP1051" s="2" t="s">
        <v>14</v>
      </c>
      <c r="AQ1051" s="2" t="s">
        <v>14</v>
      </c>
      <c r="AR1051" s="2" t="s">
        <v>14</v>
      </c>
      <c r="AS1051" s="2">
        <v>2012</v>
      </c>
      <c r="AT1051" s="2">
        <v>2016</v>
      </c>
    </row>
    <row r="1052" spans="1:46" ht="12.75">
      <c r="A1052" s="2">
        <v>14745</v>
      </c>
      <c r="B1052" s="2"/>
      <c r="C1052" s="48" t="s">
        <v>815</v>
      </c>
      <c r="D1052" s="2" t="s">
        <v>262</v>
      </c>
      <c r="E1052" s="2" t="s">
        <v>493</v>
      </c>
      <c r="F1052" s="2" t="s">
        <v>793</v>
      </c>
      <c r="G1052" s="2">
        <v>58</v>
      </c>
      <c r="H1052" s="2">
        <v>62</v>
      </c>
      <c r="I1052" s="2">
        <v>43</v>
      </c>
      <c r="J1052" s="2">
        <v>47</v>
      </c>
      <c r="K1052" s="2">
        <v>43</v>
      </c>
      <c r="L1052" s="2">
        <v>47</v>
      </c>
      <c r="M1052" s="46">
        <v>-118.300183</v>
      </c>
      <c r="N1052" s="46">
        <v>33.68065</v>
      </c>
      <c r="O1052" s="2">
        <v>-50</v>
      </c>
      <c r="P1052" s="2" t="s">
        <v>263</v>
      </c>
      <c r="Q1052" s="2" t="s">
        <v>375</v>
      </c>
      <c r="R1052" s="2">
        <v>2617</v>
      </c>
      <c r="S1052" s="2" t="str">
        <f t="shared" si="66"/>
        <v>PVL10-50-VC5-s1-58-62 cm-2617</v>
      </c>
      <c r="T1052" s="31" t="s">
        <v>386</v>
      </c>
      <c r="U1052" s="2" t="s">
        <v>13</v>
      </c>
      <c r="V1052" s="14">
        <v>0.3610946089232135</v>
      </c>
      <c r="W1052" s="29">
        <v>0.11225930982533779</v>
      </c>
      <c r="X1052" s="29">
        <v>0.4968064426548181</v>
      </c>
      <c r="Y1052" s="29">
        <v>0.23385641960700634</v>
      </c>
      <c r="Z1052" s="2">
        <v>13297.9</v>
      </c>
      <c r="AA1052" s="2">
        <v>4801.8</v>
      </c>
      <c r="AB1052" s="2">
        <v>4248.2</v>
      </c>
      <c r="AC1052" s="2">
        <v>476.9</v>
      </c>
      <c r="AD1052" s="2">
        <v>1440.4</v>
      </c>
      <c r="AE1052" s="2">
        <v>715.6</v>
      </c>
      <c r="AF1052" s="2">
        <v>5155.3</v>
      </c>
      <c r="AG1052" s="2">
        <v>1205.6</v>
      </c>
      <c r="AH1052" s="2">
        <v>2292.9</v>
      </c>
      <c r="AI1052" s="2">
        <v>1578.760521610188</v>
      </c>
      <c r="AJ1052" s="2">
        <v>412.15055170308335</v>
      </c>
      <c r="AK1052" s="2">
        <v>188.0587901783767</v>
      </c>
      <c r="AL1052" s="2">
        <v>554.8344890749705</v>
      </c>
      <c r="AM1052" s="6">
        <v>8718.15653083035</v>
      </c>
      <c r="AN1052" s="6">
        <v>6686.84526610639</v>
      </c>
      <c r="AO1052" s="6">
        <v>11289.3011257942</v>
      </c>
      <c r="AP1052" s="2" t="s">
        <v>14</v>
      </c>
      <c r="AQ1052" s="2" t="s">
        <v>14</v>
      </c>
      <c r="AR1052" s="2" t="s">
        <v>14</v>
      </c>
      <c r="AS1052" s="2">
        <v>2012</v>
      </c>
      <c r="AT1052" s="2">
        <v>2016</v>
      </c>
    </row>
    <row r="1053" spans="1:46" ht="12.75">
      <c r="A1053" s="2">
        <v>14746</v>
      </c>
      <c r="B1053" s="2"/>
      <c r="C1053" s="48" t="s">
        <v>815</v>
      </c>
      <c r="D1053" s="2" t="s">
        <v>262</v>
      </c>
      <c r="E1053" s="2" t="s">
        <v>493</v>
      </c>
      <c r="F1053" s="2" t="s">
        <v>793</v>
      </c>
      <c r="G1053" s="2">
        <v>58</v>
      </c>
      <c r="H1053" s="2">
        <v>62</v>
      </c>
      <c r="I1053" s="2">
        <v>43</v>
      </c>
      <c r="J1053" s="2">
        <v>47</v>
      </c>
      <c r="K1053" s="2">
        <v>43</v>
      </c>
      <c r="L1053" s="2">
        <v>47</v>
      </c>
      <c r="M1053" s="46">
        <v>-118.300183</v>
      </c>
      <c r="N1053" s="46">
        <v>33.68065</v>
      </c>
      <c r="O1053" s="2">
        <v>-50</v>
      </c>
      <c r="P1053" s="2" t="s">
        <v>263</v>
      </c>
      <c r="Q1053" s="2" t="s">
        <v>375</v>
      </c>
      <c r="R1053" s="2">
        <v>2618</v>
      </c>
      <c r="S1053" s="2" t="str">
        <f t="shared" si="66"/>
        <v>PVL10-50-VC5-s1-58-62 cm-2618</v>
      </c>
      <c r="T1053" s="31" t="s">
        <v>386</v>
      </c>
      <c r="U1053" s="2" t="s">
        <v>13</v>
      </c>
      <c r="V1053" s="14">
        <v>0.3585585066543757</v>
      </c>
      <c r="W1053" s="29">
        <v>0.11771507226428081</v>
      </c>
      <c r="X1053" s="29">
        <v>0.4892550143266476</v>
      </c>
      <c r="Y1053" s="29">
        <v>0.2523437871793651</v>
      </c>
      <c r="Z1053" s="2">
        <v>10414.2</v>
      </c>
      <c r="AA1053" s="2">
        <v>3734.1</v>
      </c>
      <c r="AB1053" s="2">
        <v>3632.5</v>
      </c>
      <c r="AC1053" s="2">
        <v>427.6</v>
      </c>
      <c r="AD1053" s="2">
        <v>1256.4</v>
      </c>
      <c r="AE1053" s="2">
        <v>614.7</v>
      </c>
      <c r="AF1053" s="2">
        <v>4202.6</v>
      </c>
      <c r="AG1053" s="2">
        <v>1060.5</v>
      </c>
      <c r="AH1053" s="2">
        <v>2228.9</v>
      </c>
      <c r="AI1053" s="2">
        <v>1269.5320561712056</v>
      </c>
      <c r="AJ1053" s="2">
        <v>364.3142357216564</v>
      </c>
      <c r="AK1053" s="2">
        <v>167.89447709632555</v>
      </c>
      <c r="AL1053" s="2">
        <v>472.25985912333437</v>
      </c>
      <c r="AM1053" s="6">
        <v>8553.1589503448</v>
      </c>
      <c r="AN1053" s="6">
        <v>6575.32310241587</v>
      </c>
      <c r="AO1053" s="6">
        <v>11053.518268395</v>
      </c>
      <c r="AP1053" s="2" t="s">
        <v>14</v>
      </c>
      <c r="AQ1053" s="2" t="s">
        <v>14</v>
      </c>
      <c r="AR1053" s="2" t="s">
        <v>14</v>
      </c>
      <c r="AS1053" s="2">
        <v>2012</v>
      </c>
      <c r="AT1053" s="2">
        <v>2016</v>
      </c>
    </row>
    <row r="1054" spans="1:46" ht="12.75">
      <c r="A1054" s="2">
        <v>14747</v>
      </c>
      <c r="B1054" s="2"/>
      <c r="C1054" s="48" t="s">
        <v>815</v>
      </c>
      <c r="D1054" s="2" t="s">
        <v>262</v>
      </c>
      <c r="E1054" s="2" t="s">
        <v>493</v>
      </c>
      <c r="F1054" s="2" t="s">
        <v>793</v>
      </c>
      <c r="G1054" s="2">
        <v>58</v>
      </c>
      <c r="H1054" s="2">
        <v>62</v>
      </c>
      <c r="I1054" s="2">
        <v>43</v>
      </c>
      <c r="J1054" s="2">
        <v>47</v>
      </c>
      <c r="K1054" s="2">
        <v>43</v>
      </c>
      <c r="L1054" s="2">
        <v>47</v>
      </c>
      <c r="M1054" s="46">
        <v>-118.300183</v>
      </c>
      <c r="N1054" s="46">
        <v>33.68065</v>
      </c>
      <c r="O1054" s="2">
        <v>-50</v>
      </c>
      <c r="P1054" s="2" t="s">
        <v>263</v>
      </c>
      <c r="Q1054" s="2" t="s">
        <v>375</v>
      </c>
      <c r="R1054" s="2">
        <v>2619</v>
      </c>
      <c r="S1054" s="2" t="str">
        <f t="shared" si="66"/>
        <v>PVL10-50-VC5-s1-58-62 cm-2619</v>
      </c>
      <c r="T1054" s="31" t="s">
        <v>386</v>
      </c>
      <c r="U1054" s="2" t="s">
        <v>13</v>
      </c>
      <c r="V1054" s="14">
        <v>0.2980171063489162</v>
      </c>
      <c r="W1054" s="29">
        <v>0.07355610399446337</v>
      </c>
      <c r="X1054" s="29">
        <v>0.3384810596682347</v>
      </c>
      <c r="Y1054" s="29">
        <v>0.16419620231193807</v>
      </c>
      <c r="Z1054" s="2">
        <v>20238.1</v>
      </c>
      <c r="AA1054" s="2">
        <v>6031.3</v>
      </c>
      <c r="AB1054" s="2">
        <v>7658.1</v>
      </c>
      <c r="AC1054" s="2">
        <v>563.3</v>
      </c>
      <c r="AD1054" s="2">
        <v>3231.2</v>
      </c>
      <c r="AE1054" s="2">
        <v>1093.7</v>
      </c>
      <c r="AF1054" s="2">
        <v>8642.1</v>
      </c>
      <c r="AG1054" s="2">
        <v>1419</v>
      </c>
      <c r="AH1054" s="2">
        <v>2236.4</v>
      </c>
      <c r="AI1054" s="2">
        <v>2349.2577356465745</v>
      </c>
      <c r="AJ1054" s="2">
        <v>735.2351994276515</v>
      </c>
      <c r="AK1054" s="2">
        <v>386.77338579860486</v>
      </c>
      <c r="AL1054" s="2">
        <v>899.7585405115365</v>
      </c>
      <c r="AM1054" s="6">
        <v>4590.33408703763</v>
      </c>
      <c r="AN1054" s="6">
        <v>3681.204360131</v>
      </c>
      <c r="AO1054" s="6">
        <v>5807.90895789042</v>
      </c>
      <c r="AP1054" s="2" t="s">
        <v>14</v>
      </c>
      <c r="AQ1054" s="2" t="s">
        <v>14</v>
      </c>
      <c r="AR1054" s="2" t="s">
        <v>14</v>
      </c>
      <c r="AS1054" s="2">
        <v>2012</v>
      </c>
      <c r="AT1054" s="2">
        <v>2016</v>
      </c>
    </row>
    <row r="1055" spans="1:46" ht="12.75">
      <c r="A1055" s="2">
        <v>14748</v>
      </c>
      <c r="B1055" s="2"/>
      <c r="C1055" s="48" t="s">
        <v>815</v>
      </c>
      <c r="D1055" s="2" t="s">
        <v>262</v>
      </c>
      <c r="E1055" s="2" t="s">
        <v>493</v>
      </c>
      <c r="F1055" s="2" t="s">
        <v>793</v>
      </c>
      <c r="G1055" s="2">
        <v>58</v>
      </c>
      <c r="H1055" s="2">
        <v>62</v>
      </c>
      <c r="I1055" s="2">
        <v>43</v>
      </c>
      <c r="J1055" s="2">
        <v>47</v>
      </c>
      <c r="K1055" s="2">
        <v>43</v>
      </c>
      <c r="L1055" s="2">
        <v>47</v>
      </c>
      <c r="M1055" s="46">
        <v>-118.300183</v>
      </c>
      <c r="N1055" s="46">
        <v>33.68065</v>
      </c>
      <c r="O1055" s="2">
        <v>-50</v>
      </c>
      <c r="P1055" s="2" t="s">
        <v>263</v>
      </c>
      <c r="Q1055" s="2" t="s">
        <v>375</v>
      </c>
      <c r="R1055" s="2">
        <v>2620</v>
      </c>
      <c r="S1055" s="2" t="str">
        <f t="shared" si="66"/>
        <v>PVL10-50-VC5-s1-58-62 cm-2620</v>
      </c>
      <c r="T1055" s="31" t="s">
        <v>386</v>
      </c>
      <c r="U1055" s="2" t="s">
        <v>13</v>
      </c>
      <c r="V1055" s="14">
        <v>0.3794788273615635</v>
      </c>
      <c r="W1055" s="29">
        <v>0.10810661051698342</v>
      </c>
      <c r="X1055" s="29">
        <v>0.29293849658314347</v>
      </c>
      <c r="Y1055" s="29">
        <v>0.2649931066176471</v>
      </c>
      <c r="Z1055" s="2">
        <v>3622.6</v>
      </c>
      <c r="AA1055" s="2">
        <v>1374.7</v>
      </c>
      <c r="AB1055" s="2">
        <v>1804.7</v>
      </c>
      <c r="AC1055" s="2">
        <v>195.1</v>
      </c>
      <c r="AD1055" s="2">
        <v>878</v>
      </c>
      <c r="AE1055" s="2">
        <v>257.2</v>
      </c>
      <c r="AF1055" s="2">
        <v>1740.8</v>
      </c>
      <c r="AG1055" s="2">
        <v>461.3</v>
      </c>
      <c r="AH1055" s="2">
        <v>1803.9</v>
      </c>
      <c r="AI1055" s="2">
        <v>554.0551028327512</v>
      </c>
      <c r="AJ1055" s="2">
        <v>221.7196075170464</v>
      </c>
      <c r="AK1055" s="2">
        <v>125.86063529020454</v>
      </c>
      <c r="AL1055" s="2">
        <v>244.14878873551746</v>
      </c>
      <c r="AM1055" s="6">
        <v>10302.5848402791</v>
      </c>
      <c r="AN1055" s="6">
        <v>7746.38415618566</v>
      </c>
      <c r="AO1055" s="6">
        <v>13586.2367888247</v>
      </c>
      <c r="AP1055" s="2" t="s">
        <v>14</v>
      </c>
      <c r="AQ1055" s="2" t="s">
        <v>14</v>
      </c>
      <c r="AR1055" s="2" t="s">
        <v>14</v>
      </c>
      <c r="AS1055" s="2">
        <v>2012</v>
      </c>
      <c r="AT1055" s="2">
        <v>2016</v>
      </c>
    </row>
    <row r="1056" spans="1:46" ht="12.75">
      <c r="A1056" s="2">
        <v>14749</v>
      </c>
      <c r="B1056" s="2"/>
      <c r="C1056" s="48" t="s">
        <v>815</v>
      </c>
      <c r="D1056" s="2" t="s">
        <v>262</v>
      </c>
      <c r="E1056" s="2" t="s">
        <v>493</v>
      </c>
      <c r="F1056" s="2" t="s">
        <v>793</v>
      </c>
      <c r="G1056" s="2">
        <v>58</v>
      </c>
      <c r="H1056" s="2">
        <v>62</v>
      </c>
      <c r="I1056" s="2">
        <v>43</v>
      </c>
      <c r="J1056" s="2">
        <v>47</v>
      </c>
      <c r="K1056" s="2">
        <v>43</v>
      </c>
      <c r="L1056" s="2">
        <v>47</v>
      </c>
      <c r="M1056" s="46">
        <v>-118.300183</v>
      </c>
      <c r="N1056" s="46">
        <v>33.68065</v>
      </c>
      <c r="O1056" s="2">
        <v>-50</v>
      </c>
      <c r="P1056" s="2" t="s">
        <v>263</v>
      </c>
      <c r="Q1056" s="2" t="s">
        <v>375</v>
      </c>
      <c r="R1056" s="2">
        <v>2621</v>
      </c>
      <c r="S1056" s="2" t="str">
        <f t="shared" si="66"/>
        <v>PVL10-50-VC5-s1-58-62 cm-2621</v>
      </c>
      <c r="T1056" s="31" t="s">
        <v>386</v>
      </c>
      <c r="U1056" s="2" t="s">
        <v>13</v>
      </c>
      <c r="V1056" s="14">
        <v>0.3251715094796183</v>
      </c>
      <c r="W1056" s="29">
        <v>0.09152409046214356</v>
      </c>
      <c r="X1056" s="29">
        <v>0.3845762398223538</v>
      </c>
      <c r="Y1056" s="29">
        <v>0.2153092845280693</v>
      </c>
      <c r="Z1056" s="2">
        <v>15290.7</v>
      </c>
      <c r="AA1056" s="2">
        <v>4972.1</v>
      </c>
      <c r="AB1056" s="2">
        <v>5085</v>
      </c>
      <c r="AC1056" s="2">
        <v>465.4</v>
      </c>
      <c r="AD1056" s="2">
        <v>2161.6</v>
      </c>
      <c r="AE1056" s="2">
        <v>831.3</v>
      </c>
      <c r="AF1056" s="2">
        <v>5840.9</v>
      </c>
      <c r="AG1056" s="2">
        <v>1257.6</v>
      </c>
      <c r="AH1056" s="2">
        <v>2193.4</v>
      </c>
      <c r="AI1056" s="2">
        <v>1847.6155739947117</v>
      </c>
      <c r="AJ1056" s="2">
        <v>506.10011853743043</v>
      </c>
      <c r="AK1056" s="2">
        <v>272.9005197410413</v>
      </c>
      <c r="AL1056" s="2">
        <v>647.2599617032917</v>
      </c>
      <c r="AM1056" s="6">
        <v>6137.0180483918</v>
      </c>
      <c r="AN1056" s="6">
        <v>4844.93335458505</v>
      </c>
      <c r="AO1056" s="6">
        <v>7827.88725758813</v>
      </c>
      <c r="AP1056" s="2" t="s">
        <v>14</v>
      </c>
      <c r="AQ1056" s="2" t="s">
        <v>14</v>
      </c>
      <c r="AR1056" s="2" t="s">
        <v>14</v>
      </c>
      <c r="AS1056" s="2">
        <v>2012</v>
      </c>
      <c r="AT1056" s="2">
        <v>2016</v>
      </c>
    </row>
    <row r="1057" spans="1:46" ht="12.75">
      <c r="A1057" s="2">
        <v>14750</v>
      </c>
      <c r="B1057" s="2"/>
      <c r="C1057" s="48" t="s">
        <v>815</v>
      </c>
      <c r="D1057" s="2" t="s">
        <v>262</v>
      </c>
      <c r="E1057" s="2" t="s">
        <v>493</v>
      </c>
      <c r="F1057" s="2" t="s">
        <v>793</v>
      </c>
      <c r="G1057" s="2">
        <v>58</v>
      </c>
      <c r="H1057" s="2">
        <v>62</v>
      </c>
      <c r="I1057" s="2">
        <v>43</v>
      </c>
      <c r="J1057" s="2">
        <v>47</v>
      </c>
      <c r="K1057" s="2">
        <v>43</v>
      </c>
      <c r="L1057" s="2">
        <v>47</v>
      </c>
      <c r="M1057" s="46">
        <v>-118.300183</v>
      </c>
      <c r="N1057" s="46">
        <v>33.68065</v>
      </c>
      <c r="O1057" s="2">
        <v>-50</v>
      </c>
      <c r="P1057" s="2" t="s">
        <v>263</v>
      </c>
      <c r="Q1057" s="2" t="s">
        <v>375</v>
      </c>
      <c r="R1057" s="2">
        <v>2622</v>
      </c>
      <c r="S1057" s="2" t="str">
        <f t="shared" si="66"/>
        <v>PVL10-50-VC5-s1-58-62 cm-2622</v>
      </c>
      <c r="T1057" s="31" t="s">
        <v>386</v>
      </c>
      <c r="U1057" s="2" t="s">
        <v>13</v>
      </c>
      <c r="V1057" s="14">
        <v>0.3468936096761069</v>
      </c>
      <c r="W1057" s="29">
        <v>0.0998561858986489</v>
      </c>
      <c r="X1057" s="29">
        <v>0.35894119675806174</v>
      </c>
      <c r="Y1057" s="29">
        <v>0.23519497686715138</v>
      </c>
      <c r="Z1057" s="2">
        <v>16221.4</v>
      </c>
      <c r="AA1057" s="2">
        <v>5627.1</v>
      </c>
      <c r="AB1057" s="2">
        <v>5284.6</v>
      </c>
      <c r="AC1057" s="2">
        <v>527.7</v>
      </c>
      <c r="AD1057" s="2">
        <v>2319.6</v>
      </c>
      <c r="AE1057" s="2">
        <v>832.6</v>
      </c>
      <c r="AF1057" s="2">
        <v>6052</v>
      </c>
      <c r="AG1057" s="2">
        <v>1423.4</v>
      </c>
      <c r="AH1057" s="2">
        <v>2067.1</v>
      </c>
      <c r="AI1057" s="2">
        <v>2113.92772483189</v>
      </c>
      <c r="AJ1057" s="2">
        <v>562.3627303952397</v>
      </c>
      <c r="AK1057" s="2">
        <v>304.987663876929</v>
      </c>
      <c r="AL1057" s="2">
        <v>723.2741521938948</v>
      </c>
      <c r="AM1057" s="6">
        <v>7627.05558041268</v>
      </c>
      <c r="AN1057" s="6">
        <v>5918.76734355095</v>
      </c>
      <c r="AO1057" s="6">
        <v>9769.55953867745</v>
      </c>
      <c r="AP1057" s="2" t="s">
        <v>14</v>
      </c>
      <c r="AQ1057" s="2" t="s">
        <v>14</v>
      </c>
      <c r="AR1057" s="2" t="s">
        <v>14</v>
      </c>
      <c r="AS1057" s="2">
        <v>2012</v>
      </c>
      <c r="AT1057" s="2">
        <v>2016</v>
      </c>
    </row>
    <row r="1058" spans="1:46" ht="12.75">
      <c r="A1058" s="2">
        <v>14751</v>
      </c>
      <c r="B1058" s="2"/>
      <c r="C1058" s="48" t="s">
        <v>815</v>
      </c>
      <c r="D1058" s="2" t="s">
        <v>262</v>
      </c>
      <c r="E1058" s="2" t="s">
        <v>493</v>
      </c>
      <c r="F1058" s="2" t="s">
        <v>793</v>
      </c>
      <c r="G1058" s="2">
        <v>58</v>
      </c>
      <c r="H1058" s="2">
        <v>62</v>
      </c>
      <c r="I1058" s="2">
        <v>43</v>
      </c>
      <c r="J1058" s="2">
        <v>47</v>
      </c>
      <c r="K1058" s="2">
        <v>43</v>
      </c>
      <c r="L1058" s="2">
        <v>47</v>
      </c>
      <c r="M1058" s="46">
        <v>-118.300183</v>
      </c>
      <c r="N1058" s="46">
        <v>33.68065</v>
      </c>
      <c r="O1058" s="2">
        <v>-50</v>
      </c>
      <c r="P1058" s="2" t="s">
        <v>263</v>
      </c>
      <c r="Q1058" s="2" t="s">
        <v>375</v>
      </c>
      <c r="R1058" s="2">
        <v>2623</v>
      </c>
      <c r="S1058" s="2" t="str">
        <f t="shared" si="66"/>
        <v>PVL10-50-VC5-s1-58-62 cm-2623</v>
      </c>
      <c r="T1058" s="31" t="s">
        <v>386</v>
      </c>
      <c r="U1058" s="2" t="s">
        <v>13</v>
      </c>
      <c r="V1058" s="14">
        <v>0.34837009771469424</v>
      </c>
      <c r="W1058" s="29">
        <v>0.09734378732923571</v>
      </c>
      <c r="X1058" s="29">
        <v>0.49172576832151305</v>
      </c>
      <c r="Y1058" s="29">
        <v>0.20192693697310318</v>
      </c>
      <c r="Z1058" s="2">
        <v>15105.2</v>
      </c>
      <c r="AA1058" s="2">
        <v>5262.2</v>
      </c>
      <c r="AB1058" s="2">
        <v>4604.3</v>
      </c>
      <c r="AC1058" s="2">
        <v>448.2</v>
      </c>
      <c r="AD1058" s="2">
        <v>1565.1</v>
      </c>
      <c r="AE1058" s="2">
        <v>769.6</v>
      </c>
      <c r="AF1058" s="2">
        <v>5729.3</v>
      </c>
      <c r="AG1058" s="2">
        <v>1156.9</v>
      </c>
      <c r="AH1058" s="2">
        <v>2336.9</v>
      </c>
      <c r="AI1058" s="2">
        <v>1743.1126706320338</v>
      </c>
      <c r="AJ1058" s="2">
        <v>432.4104582994566</v>
      </c>
      <c r="AK1058" s="2">
        <v>199.81171637639605</v>
      </c>
      <c r="AL1058" s="2">
        <v>589.3448585733237</v>
      </c>
      <c r="AM1058" s="6">
        <v>7701.75362150615</v>
      </c>
      <c r="AN1058" s="6">
        <v>5975.76510151727</v>
      </c>
      <c r="AO1058" s="6">
        <v>9860.71146709822</v>
      </c>
      <c r="AP1058" s="2" t="s">
        <v>14</v>
      </c>
      <c r="AQ1058" s="2" t="s">
        <v>14</v>
      </c>
      <c r="AR1058" s="2" t="s">
        <v>14</v>
      </c>
      <c r="AS1058" s="2">
        <v>2012</v>
      </c>
      <c r="AT1058" s="2">
        <v>2016</v>
      </c>
    </row>
    <row r="1059" spans="1:46" ht="12.75">
      <c r="A1059" s="2">
        <v>14752</v>
      </c>
      <c r="B1059" s="2"/>
      <c r="C1059" s="48" t="s">
        <v>815</v>
      </c>
      <c r="D1059" s="2" t="s">
        <v>262</v>
      </c>
      <c r="E1059" s="2" t="s">
        <v>493</v>
      </c>
      <c r="F1059" s="2" t="s">
        <v>793</v>
      </c>
      <c r="G1059" s="2">
        <v>58</v>
      </c>
      <c r="H1059" s="2">
        <v>62</v>
      </c>
      <c r="I1059" s="2">
        <v>43</v>
      </c>
      <c r="J1059" s="2">
        <v>47</v>
      </c>
      <c r="K1059" s="2">
        <v>43</v>
      </c>
      <c r="L1059" s="2">
        <v>47</v>
      </c>
      <c r="M1059" s="46">
        <v>-118.300183</v>
      </c>
      <c r="N1059" s="46">
        <v>33.68065</v>
      </c>
      <c r="O1059" s="2">
        <v>-50</v>
      </c>
      <c r="P1059" s="2" t="s">
        <v>263</v>
      </c>
      <c r="Q1059" s="2" t="s">
        <v>375</v>
      </c>
      <c r="R1059" s="2">
        <v>2624</v>
      </c>
      <c r="S1059" s="2" t="str">
        <f t="shared" si="66"/>
        <v>PVL10-50-VC5-s1-58-62 cm-2624</v>
      </c>
      <c r="T1059" s="31" t="s">
        <v>386</v>
      </c>
      <c r="U1059" s="2" t="s">
        <v>13</v>
      </c>
      <c r="V1059" s="14">
        <v>0.2938749026732416</v>
      </c>
      <c r="W1059" s="29">
        <v>0.08319949169593534</v>
      </c>
      <c r="X1059" s="29">
        <v>0.47882625657262395</v>
      </c>
      <c r="Y1059" s="29">
        <v>0.15810073128025542</v>
      </c>
      <c r="Z1059" s="2">
        <v>15412</v>
      </c>
      <c r="AA1059" s="2">
        <v>4529.2</v>
      </c>
      <c r="AB1059" s="2">
        <v>5665.9</v>
      </c>
      <c r="AC1059" s="2">
        <v>471.4</v>
      </c>
      <c r="AD1059" s="2">
        <v>1768.7</v>
      </c>
      <c r="AE1059" s="2">
        <v>846.9</v>
      </c>
      <c r="AF1059" s="2">
        <v>6796.3</v>
      </c>
      <c r="AG1059" s="2">
        <v>1074.5</v>
      </c>
      <c r="AH1059" s="2">
        <v>2300.3</v>
      </c>
      <c r="AI1059" s="2">
        <v>1733.791244620267</v>
      </c>
      <c r="AJ1059" s="2">
        <v>533.6086597400338</v>
      </c>
      <c r="AK1059" s="2">
        <v>227.4138155892709</v>
      </c>
      <c r="AL1059" s="2">
        <v>684.328131113333</v>
      </c>
      <c r="AM1059" s="6">
        <v>4385.46494648513</v>
      </c>
      <c r="AN1059" s="6">
        <v>3535.289035539</v>
      </c>
      <c r="AO1059" s="6">
        <v>5565.61110120063</v>
      </c>
      <c r="AP1059" s="2" t="s">
        <v>14</v>
      </c>
      <c r="AQ1059" s="2" t="s">
        <v>14</v>
      </c>
      <c r="AR1059" s="2" t="s">
        <v>14</v>
      </c>
      <c r="AS1059" s="2">
        <v>2012</v>
      </c>
      <c r="AT1059" s="2">
        <v>2016</v>
      </c>
    </row>
    <row r="1060" spans="1:46" ht="12.75">
      <c r="A1060" s="2">
        <v>14753</v>
      </c>
      <c r="B1060" s="2"/>
      <c r="C1060" s="48" t="s">
        <v>815</v>
      </c>
      <c r="D1060" s="2" t="s">
        <v>262</v>
      </c>
      <c r="E1060" s="2" t="s">
        <v>493</v>
      </c>
      <c r="F1060" s="2" t="s">
        <v>793</v>
      </c>
      <c r="G1060" s="2">
        <v>58</v>
      </c>
      <c r="H1060" s="2">
        <v>62</v>
      </c>
      <c r="I1060" s="2">
        <v>43</v>
      </c>
      <c r="J1060" s="2">
        <v>47</v>
      </c>
      <c r="K1060" s="2">
        <v>43</v>
      </c>
      <c r="L1060" s="2">
        <v>47</v>
      </c>
      <c r="M1060" s="46">
        <v>-118.300183</v>
      </c>
      <c r="N1060" s="46">
        <v>33.68065</v>
      </c>
      <c r="O1060" s="2">
        <v>-50</v>
      </c>
      <c r="P1060" s="2" t="s">
        <v>263</v>
      </c>
      <c r="Q1060" s="2" t="s">
        <v>375</v>
      </c>
      <c r="R1060" s="2">
        <v>2625</v>
      </c>
      <c r="S1060" s="2" t="str">
        <f t="shared" si="66"/>
        <v>PVL10-50-VC5-s1-58-62 cm-2625</v>
      </c>
      <c r="T1060" s="31" t="s">
        <v>386</v>
      </c>
      <c r="U1060" s="2" t="s">
        <v>13</v>
      </c>
      <c r="V1060" s="14">
        <v>0.33835301225157033</v>
      </c>
      <c r="W1060" s="29">
        <v>0.11221408866781069</v>
      </c>
      <c r="X1060" s="29">
        <v>0.5477112676056338</v>
      </c>
      <c r="Y1060" s="29">
        <v>0.21218751120834978</v>
      </c>
      <c r="Z1060" s="2">
        <v>11255.7</v>
      </c>
      <c r="AA1060" s="2">
        <v>3808.4</v>
      </c>
      <c r="AB1060" s="2">
        <v>4603.7</v>
      </c>
      <c r="AC1060" s="2">
        <v>516.6</v>
      </c>
      <c r="AD1060" s="2">
        <v>1136</v>
      </c>
      <c r="AE1060" s="2">
        <v>622.2</v>
      </c>
      <c r="AF1060" s="2">
        <v>5576.2</v>
      </c>
      <c r="AG1060" s="2">
        <v>1183.2</v>
      </c>
      <c r="AH1060" s="2">
        <v>2119.5</v>
      </c>
      <c r="AI1060" s="2">
        <v>1421.4767633875913</v>
      </c>
      <c r="AJ1060" s="2">
        <v>483.16112290634584</v>
      </c>
      <c r="AK1060" s="2">
        <v>165.90705355036565</v>
      </c>
      <c r="AL1060" s="2">
        <v>637.8296768105685</v>
      </c>
      <c r="AM1060" s="6">
        <v>6984.51438473336</v>
      </c>
      <c r="AN1060" s="6">
        <v>5438.11020873197</v>
      </c>
      <c r="AO1060" s="6">
        <v>8965.74318028709</v>
      </c>
      <c r="AP1060" s="2" t="s">
        <v>14</v>
      </c>
      <c r="AQ1060" s="2" t="s">
        <v>14</v>
      </c>
      <c r="AR1060" s="2" t="s">
        <v>14</v>
      </c>
      <c r="AS1060" s="2">
        <v>2012</v>
      </c>
      <c r="AT1060" s="2">
        <v>2016</v>
      </c>
    </row>
    <row r="1061" spans="1:46" ht="12.75">
      <c r="A1061" s="2">
        <v>14754</v>
      </c>
      <c r="B1061" s="2"/>
      <c r="C1061" s="48" t="s">
        <v>815</v>
      </c>
      <c r="D1061" s="2" t="s">
        <v>262</v>
      </c>
      <c r="E1061" s="2" t="s">
        <v>493</v>
      </c>
      <c r="F1061" s="2" t="s">
        <v>793</v>
      </c>
      <c r="G1061" s="2">
        <v>58</v>
      </c>
      <c r="H1061" s="2">
        <v>62</v>
      </c>
      <c r="I1061" s="2">
        <v>43</v>
      </c>
      <c r="J1061" s="2">
        <v>47</v>
      </c>
      <c r="K1061" s="2">
        <v>43</v>
      </c>
      <c r="L1061" s="2">
        <v>47</v>
      </c>
      <c r="M1061" s="46">
        <v>-118.300183</v>
      </c>
      <c r="N1061" s="46">
        <v>33.68065</v>
      </c>
      <c r="O1061" s="2">
        <v>-50</v>
      </c>
      <c r="P1061" s="2" t="s">
        <v>263</v>
      </c>
      <c r="Q1061" s="2" t="s">
        <v>375</v>
      </c>
      <c r="R1061" s="2">
        <v>2626</v>
      </c>
      <c r="S1061" s="2" t="str">
        <f t="shared" si="66"/>
        <v>PVL10-50-VC5-s1-58-62 cm-2626</v>
      </c>
      <c r="T1061" s="31" t="s">
        <v>386</v>
      </c>
      <c r="U1061" s="2" t="s">
        <v>13</v>
      </c>
      <c r="V1061" s="14">
        <v>0.2909372922667849</v>
      </c>
      <c r="W1061" s="29">
        <v>0.08026677495939023</v>
      </c>
      <c r="X1061" s="29">
        <v>0.44106838755937977</v>
      </c>
      <c r="Y1061" s="29">
        <v>0.15211525867714473</v>
      </c>
      <c r="Z1061" s="2">
        <v>18503.3</v>
      </c>
      <c r="AA1061" s="2">
        <v>5383.3</v>
      </c>
      <c r="AB1061" s="2">
        <v>6402.4</v>
      </c>
      <c r="AC1061" s="2">
        <v>513.9</v>
      </c>
      <c r="AD1061" s="2">
        <v>2231.4</v>
      </c>
      <c r="AE1061" s="2">
        <v>984.2</v>
      </c>
      <c r="AF1061" s="2">
        <v>7635</v>
      </c>
      <c r="AG1061" s="2">
        <v>1161.4</v>
      </c>
      <c r="AH1061" s="2">
        <v>2449.2</v>
      </c>
      <c r="AI1061" s="2">
        <v>1950.5634492895642</v>
      </c>
      <c r="AJ1061" s="2">
        <v>564.7803364363874</v>
      </c>
      <c r="AK1061" s="2">
        <v>262.58370080026134</v>
      </c>
      <c r="AL1061" s="2">
        <v>718.3080189449616</v>
      </c>
      <c r="AM1061" s="6">
        <v>4238.88492584249</v>
      </c>
      <c r="AN1061" s="6">
        <v>3416.00211687954</v>
      </c>
      <c r="AO1061" s="6">
        <v>5388.34669165687</v>
      </c>
      <c r="AP1061" s="2" t="s">
        <v>14</v>
      </c>
      <c r="AQ1061" s="2" t="s">
        <v>14</v>
      </c>
      <c r="AR1061" s="2" t="s">
        <v>14</v>
      </c>
      <c r="AS1061" s="2">
        <v>2012</v>
      </c>
      <c r="AT1061" s="2">
        <v>2016</v>
      </c>
    </row>
    <row r="1062" spans="1:46" ht="12.75">
      <c r="A1062" s="2">
        <v>14755</v>
      </c>
      <c r="B1062" s="2"/>
      <c r="C1062" s="48" t="s">
        <v>815</v>
      </c>
      <c r="D1062" s="2" t="s">
        <v>262</v>
      </c>
      <c r="E1062" s="2" t="s">
        <v>493</v>
      </c>
      <c r="F1062" s="2" t="s">
        <v>793</v>
      </c>
      <c r="G1062" s="2">
        <v>58</v>
      </c>
      <c r="H1062" s="2">
        <v>62</v>
      </c>
      <c r="I1062" s="2">
        <v>43</v>
      </c>
      <c r="J1062" s="2">
        <v>47</v>
      </c>
      <c r="K1062" s="2">
        <v>43</v>
      </c>
      <c r="L1062" s="2">
        <v>47</v>
      </c>
      <c r="M1062" s="46">
        <v>-118.300183</v>
      </c>
      <c r="N1062" s="46">
        <v>33.68065</v>
      </c>
      <c r="O1062" s="2">
        <v>-50</v>
      </c>
      <c r="P1062" s="2" t="s">
        <v>263</v>
      </c>
      <c r="Q1062" s="2" t="s">
        <v>375</v>
      </c>
      <c r="R1062" s="2">
        <v>2627</v>
      </c>
      <c r="S1062" s="2" t="str">
        <f t="shared" si="66"/>
        <v>PVL10-50-VC5-s1-58-62 cm-2627</v>
      </c>
      <c r="T1062" s="31" t="s">
        <v>386</v>
      </c>
      <c r="U1062" s="2" t="s">
        <v>13</v>
      </c>
      <c r="V1062" s="14">
        <v>0.3623167003854276</v>
      </c>
      <c r="W1062" s="29">
        <v>0.09867847103298975</v>
      </c>
      <c r="X1062" s="29">
        <v>0.22790873566116227</v>
      </c>
      <c r="Y1062" s="29">
        <v>0.23627624588919807</v>
      </c>
      <c r="Z1062" s="2">
        <v>6771.7</v>
      </c>
      <c r="AA1062" s="2">
        <v>2453.5</v>
      </c>
      <c r="AB1062" s="2">
        <v>3094.9</v>
      </c>
      <c r="AC1062" s="2">
        <v>305.4</v>
      </c>
      <c r="AD1062" s="2">
        <v>1586.6</v>
      </c>
      <c r="AE1062" s="2">
        <v>361.6</v>
      </c>
      <c r="AF1062" s="2">
        <v>2767.1</v>
      </c>
      <c r="AG1062" s="2">
        <v>653.8</v>
      </c>
      <c r="AH1062" s="2">
        <v>2134</v>
      </c>
      <c r="AI1062" s="2">
        <v>864.5923149015933</v>
      </c>
      <c r="AJ1062" s="2">
        <v>318.6785379568885</v>
      </c>
      <c r="AK1062" s="2">
        <v>182.58669165885658</v>
      </c>
      <c r="AL1062" s="2">
        <v>320.60918462980317</v>
      </c>
      <c r="AM1062" s="6">
        <v>8804.99914450208</v>
      </c>
      <c r="AN1062" s="6">
        <v>6743.00318964447</v>
      </c>
      <c r="AO1062" s="6">
        <v>11408.5715030687</v>
      </c>
      <c r="AP1062" s="2" t="s">
        <v>14</v>
      </c>
      <c r="AQ1062" s="2" t="s">
        <v>14</v>
      </c>
      <c r="AR1062" s="2" t="s">
        <v>14</v>
      </c>
      <c r="AS1062" s="2">
        <v>2012</v>
      </c>
      <c r="AT1062" s="2">
        <v>2016</v>
      </c>
    </row>
    <row r="1063" spans="1:46" ht="12.75">
      <c r="A1063" s="2">
        <v>14756</v>
      </c>
      <c r="B1063" s="2"/>
      <c r="C1063" s="48" t="s">
        <v>815</v>
      </c>
      <c r="D1063" s="2" t="s">
        <v>262</v>
      </c>
      <c r="E1063" s="2" t="s">
        <v>493</v>
      </c>
      <c r="F1063" s="2" t="s">
        <v>793</v>
      </c>
      <c r="G1063" s="2">
        <v>58</v>
      </c>
      <c r="H1063" s="2">
        <v>62</v>
      </c>
      <c r="I1063" s="2">
        <v>43</v>
      </c>
      <c r="J1063" s="2">
        <v>47</v>
      </c>
      <c r="K1063" s="2">
        <v>43</v>
      </c>
      <c r="L1063" s="2">
        <v>47</v>
      </c>
      <c r="M1063" s="46">
        <v>-118.300183</v>
      </c>
      <c r="N1063" s="46">
        <v>33.68065</v>
      </c>
      <c r="O1063" s="2">
        <v>-50</v>
      </c>
      <c r="P1063" s="2" t="s">
        <v>263</v>
      </c>
      <c r="Q1063" s="2" t="s">
        <v>375</v>
      </c>
      <c r="R1063" s="2">
        <v>2628</v>
      </c>
      <c r="S1063" s="2" t="str">
        <f t="shared" si="66"/>
        <v>PVL10-50-VC5-s1-58-62 cm-2628</v>
      </c>
      <c r="T1063" s="31" t="s">
        <v>386</v>
      </c>
      <c r="U1063" s="2" t="s">
        <v>13</v>
      </c>
      <c r="V1063" s="14">
        <v>0.37215733923325234</v>
      </c>
      <c r="W1063" s="29">
        <v>0.122025004685032</v>
      </c>
      <c r="X1063" s="29">
        <v>0.4977039325373633</v>
      </c>
      <c r="Y1063" s="29">
        <v>0.2550691766840553</v>
      </c>
      <c r="Z1063" s="2">
        <v>11028.4</v>
      </c>
      <c r="AA1063" s="2">
        <v>4104.3</v>
      </c>
      <c r="AB1063" s="2">
        <v>3735.3</v>
      </c>
      <c r="AC1063" s="2">
        <v>455.8</v>
      </c>
      <c r="AD1063" s="2">
        <v>1197.7</v>
      </c>
      <c r="AE1063" s="2">
        <v>596.1</v>
      </c>
      <c r="AF1063" s="2">
        <v>4409</v>
      </c>
      <c r="AG1063" s="2">
        <v>1124.6</v>
      </c>
      <c r="AH1063" s="2">
        <v>2199.2</v>
      </c>
      <c r="AI1063" s="2">
        <v>1376.200436522372</v>
      </c>
      <c r="AJ1063" s="2">
        <v>381.1476900691161</v>
      </c>
      <c r="AK1063" s="2">
        <v>163.13204801746093</v>
      </c>
      <c r="AL1063" s="2">
        <v>503.2375409239724</v>
      </c>
      <c r="AM1063" s="6">
        <v>9673.17777369437</v>
      </c>
      <c r="AN1063" s="6">
        <v>7321.97463467386</v>
      </c>
      <c r="AO1063" s="6">
        <v>12654.5050234395</v>
      </c>
      <c r="AP1063" s="2" t="s">
        <v>14</v>
      </c>
      <c r="AQ1063" s="2" t="s">
        <v>14</v>
      </c>
      <c r="AR1063" s="2" t="s">
        <v>14</v>
      </c>
      <c r="AS1063" s="2">
        <v>2012</v>
      </c>
      <c r="AT1063" s="2">
        <v>2016</v>
      </c>
    </row>
    <row r="1064" spans="1:46" ht="12.75">
      <c r="A1064" s="2">
        <v>14757</v>
      </c>
      <c r="B1064" s="2"/>
      <c r="C1064" s="48" t="s">
        <v>815</v>
      </c>
      <c r="D1064" s="2" t="s">
        <v>262</v>
      </c>
      <c r="E1064" s="2" t="s">
        <v>493</v>
      </c>
      <c r="F1064" s="2" t="s">
        <v>793</v>
      </c>
      <c r="G1064" s="2">
        <v>58</v>
      </c>
      <c r="H1064" s="2">
        <v>62</v>
      </c>
      <c r="I1064" s="2">
        <v>43</v>
      </c>
      <c r="J1064" s="2">
        <v>47</v>
      </c>
      <c r="K1064" s="2">
        <v>43</v>
      </c>
      <c r="L1064" s="2">
        <v>47</v>
      </c>
      <c r="M1064" s="46">
        <v>-118.300183</v>
      </c>
      <c r="N1064" s="46">
        <v>33.68065</v>
      </c>
      <c r="O1064" s="2">
        <v>-50</v>
      </c>
      <c r="P1064" s="2" t="s">
        <v>263</v>
      </c>
      <c r="Q1064" s="2" t="s">
        <v>375</v>
      </c>
      <c r="R1064" s="2">
        <v>2629</v>
      </c>
      <c r="S1064" s="2" t="str">
        <f t="shared" si="66"/>
        <v>PVL10-50-VC5-s1-58-62 cm-2629</v>
      </c>
      <c r="T1064" s="31" t="s">
        <v>386</v>
      </c>
      <c r="U1064" s="2" t="s">
        <v>13</v>
      </c>
      <c r="V1064" s="14">
        <v>0.4134048744998181</v>
      </c>
      <c r="W1064" s="29">
        <v>0.1383363297183398</v>
      </c>
      <c r="X1064" s="29">
        <v>0.629791416402752</v>
      </c>
      <c r="Y1064" s="29">
        <v>0.3303007118621516</v>
      </c>
      <c r="Z1064" s="2">
        <v>16494</v>
      </c>
      <c r="AA1064" s="2">
        <v>6818.7</v>
      </c>
      <c r="AB1064" s="2">
        <v>5172.9</v>
      </c>
      <c r="AC1064" s="2">
        <v>715.6</v>
      </c>
      <c r="AD1064" s="2">
        <v>1831.4</v>
      </c>
      <c r="AE1064" s="2">
        <v>1153.4</v>
      </c>
      <c r="AF1064" s="2">
        <v>6012.4</v>
      </c>
      <c r="AG1064" s="2">
        <v>1985.9</v>
      </c>
      <c r="AH1064" s="2">
        <v>1887.4</v>
      </c>
      <c r="AI1064" s="2">
        <v>2470.350747059447</v>
      </c>
      <c r="AJ1064" s="2">
        <v>623.9800784147504</v>
      </c>
      <c r="AK1064" s="2">
        <v>316.28695560029666</v>
      </c>
      <c r="AL1064" s="2">
        <v>847.5468899014516</v>
      </c>
      <c r="AM1064" s="6">
        <v>13734.2066780024</v>
      </c>
      <c r="AN1064" s="6">
        <v>10018.6665541671</v>
      </c>
      <c r="AO1064" s="6">
        <v>18759.785035747</v>
      </c>
      <c r="AP1064" s="2" t="s">
        <v>14</v>
      </c>
      <c r="AQ1064" s="2" t="s">
        <v>14</v>
      </c>
      <c r="AR1064" s="2" t="s">
        <v>14</v>
      </c>
      <c r="AS1064" s="2">
        <v>2012</v>
      </c>
      <c r="AT1064" s="2">
        <v>2016</v>
      </c>
    </row>
    <row r="1065" spans="1:46" ht="12.75">
      <c r="A1065" s="2">
        <v>14758</v>
      </c>
      <c r="B1065" s="2"/>
      <c r="C1065" s="48" t="s">
        <v>815</v>
      </c>
      <c r="D1065" s="2" t="s">
        <v>262</v>
      </c>
      <c r="E1065" s="2" t="s">
        <v>493</v>
      </c>
      <c r="F1065" s="2" t="s">
        <v>793</v>
      </c>
      <c r="G1065" s="2">
        <v>58</v>
      </c>
      <c r="H1065" s="2">
        <v>62</v>
      </c>
      <c r="I1065" s="2">
        <v>43</v>
      </c>
      <c r="J1065" s="2">
        <v>47</v>
      </c>
      <c r="K1065" s="2">
        <v>43</v>
      </c>
      <c r="L1065" s="2">
        <v>47</v>
      </c>
      <c r="M1065" s="46">
        <v>-118.300183</v>
      </c>
      <c r="N1065" s="46">
        <v>33.68065</v>
      </c>
      <c r="O1065" s="2">
        <v>-50</v>
      </c>
      <c r="P1065" s="2" t="s">
        <v>263</v>
      </c>
      <c r="Q1065" s="2" t="s">
        <v>375</v>
      </c>
      <c r="R1065" s="2">
        <v>2630</v>
      </c>
      <c r="S1065" s="2" t="str">
        <f t="shared" si="66"/>
        <v>PVL10-50-VC5-s1-58-62 cm-2630</v>
      </c>
      <c r="T1065" s="31" t="s">
        <v>386</v>
      </c>
      <c r="U1065" s="2" t="s">
        <v>13</v>
      </c>
      <c r="V1065" s="14">
        <v>0.3814153836939134</v>
      </c>
      <c r="W1065" s="29">
        <v>0.0809347088800895</v>
      </c>
      <c r="X1065" s="29">
        <v>0.441379480353005</v>
      </c>
      <c r="Y1065" s="29">
        <v>0.1699411534991449</v>
      </c>
      <c r="Z1065" s="2">
        <v>40069.7</v>
      </c>
      <c r="AA1065" s="2">
        <v>15283.2</v>
      </c>
      <c r="AB1065" s="2">
        <v>11263.4</v>
      </c>
      <c r="AC1065" s="2">
        <v>911.6</v>
      </c>
      <c r="AD1065" s="2">
        <v>4056.6</v>
      </c>
      <c r="AE1065" s="2">
        <v>1790.5</v>
      </c>
      <c r="AF1065" s="2">
        <v>14852.2</v>
      </c>
      <c r="AG1065" s="2">
        <v>2524</v>
      </c>
      <c r="AH1065" s="2">
        <v>2299.3</v>
      </c>
      <c r="AI1065" s="2">
        <v>4814.761014221719</v>
      </c>
      <c r="AJ1065" s="2">
        <v>1059.0179619884311</v>
      </c>
      <c r="AK1065" s="2">
        <v>508.598269038403</v>
      </c>
      <c r="AL1065" s="2">
        <v>1511.4339146696818</v>
      </c>
      <c r="AM1065" s="6">
        <v>10488.5138774296</v>
      </c>
      <c r="AN1065" s="6">
        <v>7870.58775257503</v>
      </c>
      <c r="AO1065" s="6">
        <v>13861.4869455673</v>
      </c>
      <c r="AP1065" s="2" t="s">
        <v>14</v>
      </c>
      <c r="AQ1065" s="2" t="s">
        <v>14</v>
      </c>
      <c r="AR1065" s="2" t="s">
        <v>14</v>
      </c>
      <c r="AS1065" s="2">
        <v>2012</v>
      </c>
      <c r="AT1065" s="2">
        <v>2016</v>
      </c>
    </row>
    <row r="1066" spans="1:46" ht="12.75">
      <c r="A1066" s="2">
        <v>14759</v>
      </c>
      <c r="B1066" s="2"/>
      <c r="C1066" s="48" t="s">
        <v>815</v>
      </c>
      <c r="D1066" s="2" t="s">
        <v>262</v>
      </c>
      <c r="E1066" s="2" t="s">
        <v>493</v>
      </c>
      <c r="F1066" s="2" t="s">
        <v>793</v>
      </c>
      <c r="G1066" s="2">
        <v>58</v>
      </c>
      <c r="H1066" s="2">
        <v>62</v>
      </c>
      <c r="I1066" s="2">
        <v>43</v>
      </c>
      <c r="J1066" s="2">
        <v>47</v>
      </c>
      <c r="K1066" s="2">
        <v>43</v>
      </c>
      <c r="L1066" s="2">
        <v>47</v>
      </c>
      <c r="M1066" s="46">
        <v>-118.300183</v>
      </c>
      <c r="N1066" s="46">
        <v>33.68065</v>
      </c>
      <c r="O1066" s="2">
        <v>-50</v>
      </c>
      <c r="P1066" s="2" t="s">
        <v>263</v>
      </c>
      <c r="Q1066" s="2" t="s">
        <v>375</v>
      </c>
      <c r="R1066" s="2">
        <v>2631</v>
      </c>
      <c r="S1066" s="2" t="str">
        <f t="shared" si="66"/>
        <v>PVL10-50-VC5-s1-58-62 cm-2631</v>
      </c>
      <c r="T1066" s="31" t="s">
        <v>386</v>
      </c>
      <c r="U1066" s="2" t="s">
        <v>13</v>
      </c>
      <c r="V1066" s="14">
        <v>0.3470663011348843</v>
      </c>
      <c r="W1066" s="29">
        <v>0.09855006796556412</v>
      </c>
      <c r="X1066" s="29">
        <v>0.4999742652735601</v>
      </c>
      <c r="Y1066" s="29">
        <v>0.2087346088544565</v>
      </c>
      <c r="Z1066" s="2">
        <v>19587.9</v>
      </c>
      <c r="AA1066" s="2">
        <v>6798.3</v>
      </c>
      <c r="AB1066" s="2">
        <v>5738.2</v>
      </c>
      <c r="AC1066" s="2">
        <v>565.5</v>
      </c>
      <c r="AD1066" s="2">
        <v>1942.9</v>
      </c>
      <c r="AE1066" s="2">
        <v>971.4</v>
      </c>
      <c r="AF1066" s="2">
        <v>7008.9</v>
      </c>
      <c r="AG1066" s="2">
        <v>1463</v>
      </c>
      <c r="AH1066" s="2">
        <v>2252.1</v>
      </c>
      <c r="AI1066" s="2">
        <v>2343.2529639003596</v>
      </c>
      <c r="AJ1066" s="2">
        <v>559.8064029128369</v>
      </c>
      <c r="AK1066" s="2">
        <v>258.80733537587145</v>
      </c>
      <c r="AL1066" s="2">
        <v>752.3555792371563</v>
      </c>
      <c r="AM1066" s="6">
        <v>7627.05558041268</v>
      </c>
      <c r="AN1066" s="6">
        <v>5918.76734355095</v>
      </c>
      <c r="AO1066" s="6">
        <v>9769.55953867745</v>
      </c>
      <c r="AP1066" s="2" t="s">
        <v>14</v>
      </c>
      <c r="AQ1066" s="2" t="s">
        <v>14</v>
      </c>
      <c r="AR1066" s="2" t="s">
        <v>14</v>
      </c>
      <c r="AS1066" s="2">
        <v>2012</v>
      </c>
      <c r="AT1066" s="2">
        <v>2016</v>
      </c>
    </row>
    <row r="1067" spans="1:46" ht="12.75">
      <c r="A1067" s="2">
        <v>14760</v>
      </c>
      <c r="B1067" s="2"/>
      <c r="C1067" s="48" t="s">
        <v>815</v>
      </c>
      <c r="D1067" s="2" t="s">
        <v>262</v>
      </c>
      <c r="E1067" s="2" t="s">
        <v>493</v>
      </c>
      <c r="F1067" s="2" t="s">
        <v>793</v>
      </c>
      <c r="G1067" s="2">
        <v>58</v>
      </c>
      <c r="H1067" s="2">
        <v>62</v>
      </c>
      <c r="I1067" s="2">
        <v>43</v>
      </c>
      <c r="J1067" s="2">
        <v>47</v>
      </c>
      <c r="K1067" s="2">
        <v>43</v>
      </c>
      <c r="L1067" s="2">
        <v>47</v>
      </c>
      <c r="M1067" s="46">
        <v>-118.300183</v>
      </c>
      <c r="N1067" s="46">
        <v>33.68065</v>
      </c>
      <c r="O1067" s="2">
        <v>-50</v>
      </c>
      <c r="P1067" s="2" t="s">
        <v>263</v>
      </c>
      <c r="Q1067" s="2" t="s">
        <v>375</v>
      </c>
      <c r="R1067" s="2">
        <v>2632</v>
      </c>
      <c r="S1067" s="2" t="str">
        <f t="shared" si="66"/>
        <v>PVL10-50-VC5-s1-58-62 cm-2632</v>
      </c>
      <c r="T1067" s="31" t="s">
        <v>386</v>
      </c>
      <c r="U1067" s="2" t="s">
        <v>13</v>
      </c>
      <c r="V1067" s="14">
        <v>0.42896605304616187</v>
      </c>
      <c r="W1067" s="29">
        <v>0.1427744735573059</v>
      </c>
      <c r="X1067" s="29">
        <v>0.6154096935448815</v>
      </c>
      <c r="Y1067" s="29">
        <v>0.33287079460662394</v>
      </c>
      <c r="Z1067" s="2">
        <v>9267.4</v>
      </c>
      <c r="AA1067" s="2">
        <v>3975.4</v>
      </c>
      <c r="AB1067" s="2">
        <v>3110.5</v>
      </c>
      <c r="AC1067" s="2">
        <v>444.1</v>
      </c>
      <c r="AD1067" s="2">
        <v>920.2</v>
      </c>
      <c r="AE1067" s="2">
        <v>566.3</v>
      </c>
      <c r="AF1067" s="2">
        <v>3819.5</v>
      </c>
      <c r="AG1067" s="2">
        <v>1271.4</v>
      </c>
      <c r="AH1067" s="2">
        <v>2049.9</v>
      </c>
      <c r="AI1067" s="2">
        <v>1292.0435143177715</v>
      </c>
      <c r="AJ1067" s="2">
        <v>346.8071613249426</v>
      </c>
      <c r="AK1067" s="2">
        <v>145.03146494950974</v>
      </c>
      <c r="AL1067" s="2">
        <v>496.6973998731645</v>
      </c>
      <c r="AM1067" s="6">
        <v>15604.4374444789</v>
      </c>
      <c r="AN1067" s="6">
        <v>11252.4507512131</v>
      </c>
      <c r="AO1067" s="6">
        <v>21483.5928314005</v>
      </c>
      <c r="AP1067" s="2" t="s">
        <v>14</v>
      </c>
      <c r="AQ1067" s="2" t="s">
        <v>14</v>
      </c>
      <c r="AR1067" s="2" t="s">
        <v>14</v>
      </c>
      <c r="AS1067" s="2">
        <v>2012</v>
      </c>
      <c r="AT1067" s="2">
        <v>2016</v>
      </c>
    </row>
    <row r="1068" spans="1:46" ht="12.75">
      <c r="A1068" s="2">
        <v>14761</v>
      </c>
      <c r="B1068" s="2"/>
      <c r="C1068" s="48" t="s">
        <v>815</v>
      </c>
      <c r="D1068" s="2" t="s">
        <v>262</v>
      </c>
      <c r="E1068" s="2" t="s">
        <v>493</v>
      </c>
      <c r="F1068" s="2" t="s">
        <v>793</v>
      </c>
      <c r="G1068" s="2">
        <v>58</v>
      </c>
      <c r="H1068" s="2">
        <v>62</v>
      </c>
      <c r="I1068" s="2">
        <v>43</v>
      </c>
      <c r="J1068" s="2">
        <v>47</v>
      </c>
      <c r="K1068" s="2">
        <v>43</v>
      </c>
      <c r="L1068" s="2">
        <v>47</v>
      </c>
      <c r="M1068" s="46">
        <v>-118.300183</v>
      </c>
      <c r="N1068" s="46">
        <v>33.68065</v>
      </c>
      <c r="O1068" s="2">
        <v>-50</v>
      </c>
      <c r="P1068" s="2" t="s">
        <v>263</v>
      </c>
      <c r="Q1068" s="2" t="s">
        <v>375</v>
      </c>
      <c r="R1068" s="2">
        <v>2633</v>
      </c>
      <c r="S1068" s="2" t="str">
        <f t="shared" si="66"/>
        <v>PVL10-50-VC5-s1-58-62 cm-2633</v>
      </c>
      <c r="T1068" s="31" t="s">
        <v>386</v>
      </c>
      <c r="U1068" s="2" t="s">
        <v>13</v>
      </c>
      <c r="V1068" s="14">
        <v>0.31255894372838733</v>
      </c>
      <c r="W1068" s="29">
        <v>0.08880803984135031</v>
      </c>
      <c r="X1068" s="29">
        <v>0.44330813694975546</v>
      </c>
      <c r="Y1068" s="29">
        <v>0.17932048233086748</v>
      </c>
      <c r="Z1068" s="2">
        <v>22903.2</v>
      </c>
      <c r="AA1068" s="2">
        <v>7158.6</v>
      </c>
      <c r="AB1068" s="2">
        <v>6706.6</v>
      </c>
      <c r="AC1068" s="2">
        <v>595.6</v>
      </c>
      <c r="AD1068" s="2">
        <v>2473.9</v>
      </c>
      <c r="AE1068" s="2">
        <v>1096.7</v>
      </c>
      <c r="AF1068" s="2">
        <v>8367.7</v>
      </c>
      <c r="AG1068" s="2">
        <v>1500.5</v>
      </c>
      <c r="AH1068" s="2">
        <v>2455.3</v>
      </c>
      <c r="AI1068" s="2">
        <v>2448.727243106749</v>
      </c>
      <c r="AJ1068" s="2">
        <v>594.8112246975929</v>
      </c>
      <c r="AK1068" s="2">
        <v>290.8483688347656</v>
      </c>
      <c r="AL1068" s="2">
        <v>803.8284527349001</v>
      </c>
      <c r="AM1068" s="6">
        <v>5407.80747148392</v>
      </c>
      <c r="AN1068" s="6">
        <v>4290.4667243156</v>
      </c>
      <c r="AO1068" s="6">
        <v>6837.59811715261</v>
      </c>
      <c r="AP1068" s="2" t="s">
        <v>14</v>
      </c>
      <c r="AQ1068" s="2" t="s">
        <v>14</v>
      </c>
      <c r="AR1068" s="2" t="s">
        <v>14</v>
      </c>
      <c r="AS1068" s="2">
        <v>2012</v>
      </c>
      <c r="AT1068" s="2">
        <v>2016</v>
      </c>
    </row>
    <row r="1069" spans="1:46" ht="12.75">
      <c r="A1069" s="2">
        <v>14706</v>
      </c>
      <c r="B1069" s="2"/>
      <c r="C1069" s="48" t="s">
        <v>815</v>
      </c>
      <c r="D1069" s="2" t="s">
        <v>262</v>
      </c>
      <c r="E1069" s="2" t="s">
        <v>371</v>
      </c>
      <c r="F1069" s="2" t="s">
        <v>793</v>
      </c>
      <c r="G1069" s="2">
        <v>62</v>
      </c>
      <c r="H1069" s="2">
        <v>66</v>
      </c>
      <c r="I1069" s="2">
        <v>47</v>
      </c>
      <c r="J1069" s="2">
        <v>51</v>
      </c>
      <c r="K1069" s="2">
        <v>47</v>
      </c>
      <c r="L1069" s="2">
        <v>51</v>
      </c>
      <c r="M1069" s="46">
        <v>-118.300183</v>
      </c>
      <c r="N1069" s="46">
        <v>33.68065</v>
      </c>
      <c r="O1069" s="2">
        <v>-50</v>
      </c>
      <c r="P1069" s="2" t="s">
        <v>263</v>
      </c>
      <c r="Q1069" s="2" t="s">
        <v>375</v>
      </c>
      <c r="R1069" s="2">
        <v>2578</v>
      </c>
      <c r="S1069" s="2" t="str">
        <f t="shared" si="66"/>
        <v>PVL10-50-VC5-s1-62-66 cm-2578</v>
      </c>
      <c r="T1069" s="31" t="s">
        <v>386</v>
      </c>
      <c r="U1069" s="2" t="s">
        <v>13</v>
      </c>
      <c r="V1069" s="14">
        <v>0.32712156907002227</v>
      </c>
      <c r="W1069" s="29">
        <v>0.08156028368794326</v>
      </c>
      <c r="X1069" s="29">
        <v>0.45296902094952435</v>
      </c>
      <c r="Y1069" s="29">
        <v>0.17081509107615805</v>
      </c>
      <c r="Z1069" s="2">
        <v>21266.1</v>
      </c>
      <c r="AA1069" s="2">
        <v>6956.6</v>
      </c>
      <c r="AB1069" s="2">
        <v>5893.8</v>
      </c>
      <c r="AC1069" s="2">
        <v>480.7</v>
      </c>
      <c r="AD1069" s="2">
        <v>2133.7</v>
      </c>
      <c r="AE1069" s="2">
        <v>966.5</v>
      </c>
      <c r="AF1069" s="2">
        <v>7400.4</v>
      </c>
      <c r="AG1069" s="2">
        <v>1264.1</v>
      </c>
      <c r="AH1069" s="2">
        <v>2173</v>
      </c>
      <c r="AI1069" s="2">
        <v>2597.579383341003</v>
      </c>
      <c r="AJ1069" s="2">
        <v>586.700414173953</v>
      </c>
      <c r="AK1069" s="2">
        <v>285.3382420616659</v>
      </c>
      <c r="AL1069" s="2">
        <v>797.4689369535205</v>
      </c>
      <c r="AM1069" s="6">
        <v>6267.08508893595</v>
      </c>
      <c r="AN1069" s="6">
        <v>4934.00925587419</v>
      </c>
      <c r="AO1069" s="6">
        <v>7996.2144807038</v>
      </c>
      <c r="AP1069" s="2" t="s">
        <v>14</v>
      </c>
      <c r="AQ1069" s="2" t="s">
        <v>14</v>
      </c>
      <c r="AR1069" s="2" t="s">
        <v>14</v>
      </c>
      <c r="AS1069" s="2">
        <v>2012</v>
      </c>
      <c r="AT1069" s="2">
        <v>2016</v>
      </c>
    </row>
    <row r="1070" spans="1:46" ht="12.75">
      <c r="A1070" s="2">
        <v>14707</v>
      </c>
      <c r="B1070" s="2"/>
      <c r="C1070" s="48" t="s">
        <v>815</v>
      </c>
      <c r="D1070" s="2" t="s">
        <v>262</v>
      </c>
      <c r="E1070" s="2" t="s">
        <v>371</v>
      </c>
      <c r="F1070" s="2" t="s">
        <v>793</v>
      </c>
      <c r="G1070" s="2">
        <v>62</v>
      </c>
      <c r="H1070" s="2">
        <v>66</v>
      </c>
      <c r="I1070" s="2">
        <v>47</v>
      </c>
      <c r="J1070" s="2">
        <v>51</v>
      </c>
      <c r="K1070" s="2">
        <v>47</v>
      </c>
      <c r="L1070" s="2">
        <v>51</v>
      </c>
      <c r="M1070" s="46">
        <v>-118.300183</v>
      </c>
      <c r="N1070" s="46">
        <v>33.68065</v>
      </c>
      <c r="O1070" s="2">
        <v>-50</v>
      </c>
      <c r="P1070" s="2" t="s">
        <v>263</v>
      </c>
      <c r="Q1070" s="2" t="s">
        <v>375</v>
      </c>
      <c r="R1070" s="2">
        <v>2579</v>
      </c>
      <c r="S1070" s="2" t="str">
        <f t="shared" si="66"/>
        <v>PVL10-50-VC5-s1-62-66 cm-2579</v>
      </c>
      <c r="T1070" s="31" t="s">
        <v>386</v>
      </c>
      <c r="U1070" s="2" t="s">
        <v>13</v>
      </c>
      <c r="V1070" s="14">
        <v>0.37813167869398057</v>
      </c>
      <c r="W1070" s="29">
        <v>0.08203915553567244</v>
      </c>
      <c r="X1070" s="29">
        <v>0.458250322278214</v>
      </c>
      <c r="Y1070" s="29">
        <v>0.17532133676092543</v>
      </c>
      <c r="Z1070" s="2">
        <v>36777.4</v>
      </c>
      <c r="AA1070" s="2">
        <v>13906.7</v>
      </c>
      <c r="AB1070" s="2">
        <v>9388.2</v>
      </c>
      <c r="AC1070" s="2">
        <v>770.2</v>
      </c>
      <c r="AD1070" s="2">
        <v>3413.2</v>
      </c>
      <c r="AE1070" s="2">
        <v>1564.1</v>
      </c>
      <c r="AF1070" s="2">
        <v>12059</v>
      </c>
      <c r="AG1070" s="2">
        <v>2114.2</v>
      </c>
      <c r="AH1070" s="2">
        <v>2095.3</v>
      </c>
      <c r="AI1070" s="2">
        <v>4837.884789767575</v>
      </c>
      <c r="AJ1070" s="2">
        <v>969.6368061852718</v>
      </c>
      <c r="AK1070" s="2">
        <v>475.0918722855914</v>
      </c>
      <c r="AL1070" s="2">
        <v>1352.8563928793012</v>
      </c>
      <c r="AM1070" s="6">
        <v>10212.5490422509</v>
      </c>
      <c r="AN1070" s="6">
        <v>7684.77562241949</v>
      </c>
      <c r="AO1070" s="6">
        <v>13450.1330135192</v>
      </c>
      <c r="AP1070" s="2" t="s">
        <v>14</v>
      </c>
      <c r="AQ1070" s="2" t="s">
        <v>14</v>
      </c>
      <c r="AR1070" s="2" t="s">
        <v>14</v>
      </c>
      <c r="AS1070" s="2">
        <v>2012</v>
      </c>
      <c r="AT1070" s="2">
        <v>2016</v>
      </c>
    </row>
    <row r="1071" spans="1:46" ht="12.75">
      <c r="A1071" s="2">
        <v>14708</v>
      </c>
      <c r="B1071" s="2"/>
      <c r="C1071" s="48" t="s">
        <v>815</v>
      </c>
      <c r="D1071" s="2" t="s">
        <v>262</v>
      </c>
      <c r="E1071" s="2" t="s">
        <v>371</v>
      </c>
      <c r="F1071" s="2" t="s">
        <v>793</v>
      </c>
      <c r="G1071" s="2">
        <v>62</v>
      </c>
      <c r="H1071" s="2">
        <v>66</v>
      </c>
      <c r="I1071" s="2">
        <v>47</v>
      </c>
      <c r="J1071" s="2">
        <v>51</v>
      </c>
      <c r="K1071" s="2">
        <v>47</v>
      </c>
      <c r="L1071" s="2">
        <v>51</v>
      </c>
      <c r="M1071" s="46">
        <v>-118.300183</v>
      </c>
      <c r="N1071" s="46">
        <v>33.68065</v>
      </c>
      <c r="O1071" s="2">
        <v>-50</v>
      </c>
      <c r="P1071" s="2" t="s">
        <v>263</v>
      </c>
      <c r="Q1071" s="2" t="s">
        <v>375</v>
      </c>
      <c r="R1071" s="2">
        <v>2580</v>
      </c>
      <c r="S1071" s="2" t="str">
        <f t="shared" si="66"/>
        <v>PVL10-50-VC5-s1-62-66 cm-2580</v>
      </c>
      <c r="T1071" s="31" t="s">
        <v>386</v>
      </c>
      <c r="U1071" s="2" t="s">
        <v>13</v>
      </c>
      <c r="V1071" s="14">
        <v>0.3699730689419104</v>
      </c>
      <c r="W1071" s="29">
        <v>0.10722395685495317</v>
      </c>
      <c r="X1071" s="29">
        <v>0.49998835286170196</v>
      </c>
      <c r="Y1071" s="29">
        <v>0.26295982986393857</v>
      </c>
      <c r="Z1071" s="2">
        <v>37540.3</v>
      </c>
      <c r="AA1071" s="2">
        <v>13888.9</v>
      </c>
      <c r="AB1071" s="2">
        <v>9864.4</v>
      </c>
      <c r="AC1071" s="2">
        <v>1057.7</v>
      </c>
      <c r="AD1071" s="2">
        <v>4292.9</v>
      </c>
      <c r="AE1071" s="2">
        <v>2146.4</v>
      </c>
      <c r="AF1071" s="2">
        <v>12648.7</v>
      </c>
      <c r="AG1071" s="2">
        <v>3326.1</v>
      </c>
      <c r="AH1071" s="2">
        <v>2253.4</v>
      </c>
      <c r="AI1071" s="2">
        <v>4564.586846543002</v>
      </c>
      <c r="AJ1071" s="2">
        <v>969.3884796307801</v>
      </c>
      <c r="AK1071" s="2">
        <v>571.5185941244341</v>
      </c>
      <c r="AL1071" s="2">
        <v>1417.8397088843526</v>
      </c>
      <c r="AM1071" s="6">
        <v>9493.02109765475</v>
      </c>
      <c r="AN1071" s="6">
        <v>7203.62944234967</v>
      </c>
      <c r="AO1071" s="6">
        <v>12397.178692451</v>
      </c>
      <c r="AP1071" s="2" t="s">
        <v>14</v>
      </c>
      <c r="AQ1071" s="2" t="s">
        <v>14</v>
      </c>
      <c r="AR1071" s="2" t="s">
        <v>14</v>
      </c>
      <c r="AS1071" s="2">
        <v>2012</v>
      </c>
      <c r="AT1071" s="2">
        <v>2016</v>
      </c>
    </row>
    <row r="1072" spans="1:46" ht="12.75">
      <c r="A1072" s="2">
        <v>14709</v>
      </c>
      <c r="B1072" s="2"/>
      <c r="C1072" s="48" t="s">
        <v>815</v>
      </c>
      <c r="D1072" s="2" t="s">
        <v>262</v>
      </c>
      <c r="E1072" s="2" t="s">
        <v>371</v>
      </c>
      <c r="F1072" s="2" t="s">
        <v>793</v>
      </c>
      <c r="G1072" s="2">
        <v>62</v>
      </c>
      <c r="H1072" s="2">
        <v>66</v>
      </c>
      <c r="I1072" s="2">
        <v>47</v>
      </c>
      <c r="J1072" s="2">
        <v>51</v>
      </c>
      <c r="K1072" s="2">
        <v>47</v>
      </c>
      <c r="L1072" s="2">
        <v>51</v>
      </c>
      <c r="M1072" s="46">
        <v>-118.300183</v>
      </c>
      <c r="N1072" s="46">
        <v>33.68065</v>
      </c>
      <c r="O1072" s="2">
        <v>-50</v>
      </c>
      <c r="P1072" s="2" t="s">
        <v>263</v>
      </c>
      <c r="Q1072" s="2" t="s">
        <v>375</v>
      </c>
      <c r="R1072" s="2">
        <v>2581</v>
      </c>
      <c r="S1072" s="2" t="str">
        <f t="shared" si="66"/>
        <v>PVL10-50-VC5-s1-62-66 cm-2581</v>
      </c>
      <c r="T1072" s="31" t="s">
        <v>386</v>
      </c>
      <c r="U1072" s="2" t="s">
        <v>13</v>
      </c>
      <c r="V1072" s="14">
        <v>0.3532324776544958</v>
      </c>
      <c r="W1072" s="29">
        <v>0.11061049411451751</v>
      </c>
      <c r="X1072" s="29">
        <v>0.5340916477088073</v>
      </c>
      <c r="Y1072" s="29">
        <v>0.25889585538636917</v>
      </c>
      <c r="Z1072" s="2">
        <v>21324.2</v>
      </c>
      <c r="AA1072" s="2">
        <v>7532.4</v>
      </c>
      <c r="AB1072" s="2">
        <v>6014.8</v>
      </c>
      <c r="AC1072" s="2">
        <v>665.3</v>
      </c>
      <c r="AD1072" s="2">
        <v>1538.5</v>
      </c>
      <c r="AE1072" s="2">
        <v>821.7</v>
      </c>
      <c r="AF1072" s="2">
        <v>7368.6</v>
      </c>
      <c r="AG1072" s="2">
        <v>1907.7</v>
      </c>
      <c r="AH1072" s="2">
        <v>2137</v>
      </c>
      <c r="AI1072" s="2">
        <v>2700.664482919981</v>
      </c>
      <c r="AJ1072" s="2">
        <v>625.1848385587272</v>
      </c>
      <c r="AK1072" s="2">
        <v>220.88909686476364</v>
      </c>
      <c r="AL1072" s="2">
        <v>868.1609733270941</v>
      </c>
      <c r="AM1072" s="6">
        <v>8078.76781547524</v>
      </c>
      <c r="AN1072" s="6">
        <v>6247.40054285456</v>
      </c>
      <c r="AO1072" s="6">
        <v>10416.2678478674</v>
      </c>
      <c r="AP1072" s="2" t="s">
        <v>14</v>
      </c>
      <c r="AQ1072" s="2" t="s">
        <v>14</v>
      </c>
      <c r="AR1072" s="2" t="s">
        <v>14</v>
      </c>
      <c r="AS1072" s="2">
        <v>2012</v>
      </c>
      <c r="AT1072" s="2">
        <v>2016</v>
      </c>
    </row>
    <row r="1073" spans="1:46" ht="12.75">
      <c r="A1073" s="2">
        <v>14710</v>
      </c>
      <c r="B1073" s="2"/>
      <c r="C1073" s="48" t="s">
        <v>815</v>
      </c>
      <c r="D1073" s="2" t="s">
        <v>262</v>
      </c>
      <c r="E1073" s="2" t="s">
        <v>371</v>
      </c>
      <c r="F1073" s="2" t="s">
        <v>793</v>
      </c>
      <c r="G1073" s="2">
        <v>62</v>
      </c>
      <c r="H1073" s="2">
        <v>66</v>
      </c>
      <c r="I1073" s="2">
        <v>47</v>
      </c>
      <c r="J1073" s="2">
        <v>51</v>
      </c>
      <c r="K1073" s="2">
        <v>47</v>
      </c>
      <c r="L1073" s="2">
        <v>51</v>
      </c>
      <c r="M1073" s="46">
        <v>-118.300183</v>
      </c>
      <c r="N1073" s="46">
        <v>33.68065</v>
      </c>
      <c r="O1073" s="2">
        <v>-50</v>
      </c>
      <c r="P1073" s="2" t="s">
        <v>263</v>
      </c>
      <c r="Q1073" s="2" t="s">
        <v>375</v>
      </c>
      <c r="R1073" s="2">
        <v>2582</v>
      </c>
      <c r="S1073" s="2" t="str">
        <f t="shared" si="66"/>
        <v>PVL10-50-VC5-s1-62-66 cm-2582</v>
      </c>
      <c r="T1073" s="31" t="s">
        <v>386</v>
      </c>
      <c r="U1073" s="2" t="s">
        <v>13</v>
      </c>
      <c r="V1073" s="14">
        <v>0.34838330893457914</v>
      </c>
      <c r="W1073" s="29">
        <v>0.09707294277581886</v>
      </c>
      <c r="X1073" s="29">
        <v>0.5017630465444288</v>
      </c>
      <c r="Y1073" s="29">
        <v>0.22059736497206317</v>
      </c>
      <c r="Z1073" s="2">
        <v>25889.3</v>
      </c>
      <c r="AA1073" s="2">
        <v>9019.4</v>
      </c>
      <c r="AB1073" s="2">
        <v>7061.7</v>
      </c>
      <c r="AC1073" s="2">
        <v>685.5</v>
      </c>
      <c r="AD1073" s="2">
        <v>2552.4</v>
      </c>
      <c r="AE1073" s="2">
        <v>1280.7</v>
      </c>
      <c r="AF1073" s="2">
        <v>8698.2</v>
      </c>
      <c r="AG1073" s="2">
        <v>1918.8</v>
      </c>
      <c r="AH1073" s="2">
        <v>2078.8</v>
      </c>
      <c r="AI1073" s="2">
        <v>3358.543390417548</v>
      </c>
      <c r="AJ1073" s="2">
        <v>745.3530883201846</v>
      </c>
      <c r="AK1073" s="2">
        <v>368.7800654223591</v>
      </c>
      <c r="AL1073" s="2">
        <v>1021.4546853954204</v>
      </c>
      <c r="AM1073" s="6">
        <v>7701.75362150615</v>
      </c>
      <c r="AN1073" s="6">
        <v>5975.76510151727</v>
      </c>
      <c r="AO1073" s="6">
        <v>9860.71146709822</v>
      </c>
      <c r="AP1073" s="2" t="s">
        <v>14</v>
      </c>
      <c r="AQ1073" s="2" t="s">
        <v>14</v>
      </c>
      <c r="AR1073" s="2" t="s">
        <v>14</v>
      </c>
      <c r="AS1073" s="2">
        <v>2012</v>
      </c>
      <c r="AT1073" s="2">
        <v>2016</v>
      </c>
    </row>
    <row r="1074" spans="1:46" ht="12.75">
      <c r="A1074" s="2">
        <v>14711</v>
      </c>
      <c r="B1074" s="2"/>
      <c r="C1074" s="48" t="s">
        <v>815</v>
      </c>
      <c r="D1074" s="2" t="s">
        <v>262</v>
      </c>
      <c r="E1074" s="2" t="s">
        <v>371</v>
      </c>
      <c r="F1074" s="2" t="s">
        <v>793</v>
      </c>
      <c r="G1074" s="2">
        <v>62</v>
      </c>
      <c r="H1074" s="2">
        <v>66</v>
      </c>
      <c r="I1074" s="2">
        <v>47</v>
      </c>
      <c r="J1074" s="2">
        <v>51</v>
      </c>
      <c r="K1074" s="2">
        <v>47</v>
      </c>
      <c r="L1074" s="2">
        <v>51</v>
      </c>
      <c r="M1074" s="46">
        <v>-118.300183</v>
      </c>
      <c r="N1074" s="46">
        <v>33.68065</v>
      </c>
      <c r="O1074" s="2">
        <v>-50</v>
      </c>
      <c r="P1074" s="2" t="s">
        <v>263</v>
      </c>
      <c r="Q1074" s="2" t="s">
        <v>375</v>
      </c>
      <c r="R1074" s="2">
        <v>2583</v>
      </c>
      <c r="S1074" s="2" t="str">
        <f t="shared" si="66"/>
        <v>PVL10-50-VC5-s1-62-66 cm-2583</v>
      </c>
      <c r="T1074" s="31" t="s">
        <v>386</v>
      </c>
      <c r="U1074" s="2" t="s">
        <v>13</v>
      </c>
      <c r="V1074" s="14">
        <v>0.37787911466166324</v>
      </c>
      <c r="W1074" s="29">
        <v>0.08047295508691432</v>
      </c>
      <c r="X1074" s="29">
        <v>0.4412342484787504</v>
      </c>
      <c r="Y1074" s="29">
        <v>0.16474691195064678</v>
      </c>
      <c r="Z1074" s="2">
        <v>41358.2</v>
      </c>
      <c r="AA1074" s="2">
        <v>15628.4</v>
      </c>
      <c r="AB1074" s="2">
        <v>11333</v>
      </c>
      <c r="AC1074" s="2">
        <v>912</v>
      </c>
      <c r="AD1074" s="2">
        <v>4174.2</v>
      </c>
      <c r="AE1074" s="2">
        <v>1841.8</v>
      </c>
      <c r="AF1074" s="2">
        <v>14394.2</v>
      </c>
      <c r="AG1074" s="2">
        <v>2371.4</v>
      </c>
      <c r="AH1074" s="2">
        <v>2241.5</v>
      </c>
      <c r="AI1074" s="2">
        <v>5084.684363149677</v>
      </c>
      <c r="AJ1074" s="2">
        <v>1092.5719384340844</v>
      </c>
      <c r="AK1074" s="2">
        <v>536.7834039705555</v>
      </c>
      <c r="AL1074" s="2">
        <v>1495.9268347089005</v>
      </c>
      <c r="AM1074" s="6">
        <v>10212.5490422509</v>
      </c>
      <c r="AN1074" s="6">
        <v>7684.77562241949</v>
      </c>
      <c r="AO1074" s="6">
        <v>13450.1330135192</v>
      </c>
      <c r="AP1074" s="2" t="s">
        <v>14</v>
      </c>
      <c r="AQ1074" s="2" t="s">
        <v>14</v>
      </c>
      <c r="AR1074" s="2" t="s">
        <v>14</v>
      </c>
      <c r="AS1074" s="2">
        <v>2012</v>
      </c>
      <c r="AT1074" s="2">
        <v>2016</v>
      </c>
    </row>
    <row r="1075" spans="1:46" ht="12.75">
      <c r="A1075" s="2">
        <v>14712</v>
      </c>
      <c r="B1075" s="2"/>
      <c r="C1075" s="48" t="s">
        <v>815</v>
      </c>
      <c r="D1075" s="2" t="s">
        <v>262</v>
      </c>
      <c r="E1075" s="2" t="s">
        <v>371</v>
      </c>
      <c r="F1075" s="2" t="s">
        <v>793</v>
      </c>
      <c r="G1075" s="2">
        <v>62</v>
      </c>
      <c r="H1075" s="2">
        <v>66</v>
      </c>
      <c r="I1075" s="2">
        <v>47</v>
      </c>
      <c r="J1075" s="2">
        <v>51</v>
      </c>
      <c r="K1075" s="2">
        <v>47</v>
      </c>
      <c r="L1075" s="2">
        <v>51</v>
      </c>
      <c r="M1075" s="46">
        <v>-118.300183</v>
      </c>
      <c r="N1075" s="46">
        <v>33.68065</v>
      </c>
      <c r="O1075" s="2">
        <v>-50</v>
      </c>
      <c r="P1075" s="2" t="s">
        <v>263</v>
      </c>
      <c r="Q1075" s="2" t="s">
        <v>375</v>
      </c>
      <c r="R1075" s="2">
        <v>2584</v>
      </c>
      <c r="S1075" s="2" t="str">
        <f t="shared" si="66"/>
        <v>PVL10-50-VC5-s1-62-66 cm-2584</v>
      </c>
      <c r="T1075" s="31" t="s">
        <v>386</v>
      </c>
      <c r="U1075" s="2" t="s">
        <v>13</v>
      </c>
      <c r="V1075" s="14">
        <v>0.3885465104473369</v>
      </c>
      <c r="W1075" s="29">
        <v>0.12068291642978964</v>
      </c>
      <c r="X1075" s="29">
        <v>0.5774497977719435</v>
      </c>
      <c r="Y1075" s="29">
        <v>0.29275888534655803</v>
      </c>
      <c r="Z1075" s="2">
        <v>19698.8</v>
      </c>
      <c r="AA1075" s="2">
        <v>7653.9</v>
      </c>
      <c r="AB1075" s="2">
        <v>5628.8</v>
      </c>
      <c r="AC1075" s="2">
        <v>679.3</v>
      </c>
      <c r="AD1075" s="2">
        <v>1409.3</v>
      </c>
      <c r="AE1075" s="2">
        <v>813.8</v>
      </c>
      <c r="AF1075" s="2">
        <v>6775.2</v>
      </c>
      <c r="AG1075" s="2">
        <v>1983.5</v>
      </c>
      <c r="AH1075" s="2">
        <v>2165.7</v>
      </c>
      <c r="AI1075" s="2">
        <v>2525.9915962506348</v>
      </c>
      <c r="AJ1075" s="2">
        <v>582.5460590109434</v>
      </c>
      <c r="AK1075" s="2">
        <v>205.3008265226024</v>
      </c>
      <c r="AL1075" s="2">
        <v>808.8562589462991</v>
      </c>
      <c r="AM1075" s="6">
        <v>11243.345407631</v>
      </c>
      <c r="AN1075" s="6">
        <v>8381.31075590818</v>
      </c>
      <c r="AO1075" s="6">
        <v>15003.7688388137</v>
      </c>
      <c r="AP1075" s="2" t="s">
        <v>14</v>
      </c>
      <c r="AQ1075" s="2" t="s">
        <v>14</v>
      </c>
      <c r="AR1075" s="2" t="s">
        <v>14</v>
      </c>
      <c r="AS1075" s="2">
        <v>2012</v>
      </c>
      <c r="AT1075" s="2">
        <v>2016</v>
      </c>
    </row>
    <row r="1076" spans="1:46" ht="12.75">
      <c r="A1076" s="2">
        <v>14713</v>
      </c>
      <c r="B1076" s="2"/>
      <c r="C1076" s="48" t="s">
        <v>815</v>
      </c>
      <c r="D1076" s="2" t="s">
        <v>262</v>
      </c>
      <c r="E1076" s="2" t="s">
        <v>371</v>
      </c>
      <c r="F1076" s="2" t="s">
        <v>793</v>
      </c>
      <c r="G1076" s="2">
        <v>62</v>
      </c>
      <c r="H1076" s="2">
        <v>66</v>
      </c>
      <c r="I1076" s="2">
        <v>47</v>
      </c>
      <c r="J1076" s="2">
        <v>51</v>
      </c>
      <c r="K1076" s="2">
        <v>47</v>
      </c>
      <c r="L1076" s="2">
        <v>51</v>
      </c>
      <c r="M1076" s="46">
        <v>-118.300183</v>
      </c>
      <c r="N1076" s="46">
        <v>33.68065</v>
      </c>
      <c r="O1076" s="2">
        <v>-50</v>
      </c>
      <c r="P1076" s="2" t="s">
        <v>263</v>
      </c>
      <c r="Q1076" s="2" t="s">
        <v>375</v>
      </c>
      <c r="R1076" s="2">
        <v>2585</v>
      </c>
      <c r="S1076" s="2" t="str">
        <f t="shared" si="66"/>
        <v>PVL10-50-VC5-s1-62-66 cm-2585</v>
      </c>
      <c r="T1076" s="31" t="s">
        <v>386</v>
      </c>
      <c r="U1076" s="2" t="s">
        <v>13</v>
      </c>
      <c r="V1076" s="14">
        <v>0.33969231583730775</v>
      </c>
      <c r="W1076" s="29">
        <v>0.10259812212048755</v>
      </c>
      <c r="X1076" s="29">
        <v>0.4810661037076132</v>
      </c>
      <c r="Y1076" s="29">
        <v>0.2340777394361612</v>
      </c>
      <c r="Z1076" s="2">
        <v>22666.1</v>
      </c>
      <c r="AA1076" s="2">
        <v>7699.5</v>
      </c>
      <c r="AB1076" s="2">
        <v>6858.8</v>
      </c>
      <c r="AC1076" s="2">
        <v>703.7</v>
      </c>
      <c r="AD1076" s="2">
        <v>3031.6</v>
      </c>
      <c r="AE1076" s="2">
        <v>1458.4</v>
      </c>
      <c r="AF1076" s="2">
        <v>7679.5</v>
      </c>
      <c r="AG1076" s="2">
        <v>1797.6</v>
      </c>
      <c r="AH1076" s="2">
        <v>2153.7</v>
      </c>
      <c r="AI1076" s="2">
        <v>2819.854204392441</v>
      </c>
      <c r="AJ1076" s="2">
        <v>702.2797975576915</v>
      </c>
      <c r="AK1076" s="2">
        <v>416.9568649301203</v>
      </c>
      <c r="AL1076" s="2">
        <v>880.0761480243302</v>
      </c>
      <c r="AM1076" s="6">
        <v>7125.14854630955</v>
      </c>
      <c r="AN1076" s="6">
        <v>5530.36319966151</v>
      </c>
      <c r="AO1076" s="6">
        <v>9149.82028926945</v>
      </c>
      <c r="AP1076" s="2" t="s">
        <v>14</v>
      </c>
      <c r="AQ1076" s="2" t="s">
        <v>14</v>
      </c>
      <c r="AR1076" s="2" t="s">
        <v>14</v>
      </c>
      <c r="AS1076" s="2">
        <v>2012</v>
      </c>
      <c r="AT1076" s="2">
        <v>2016</v>
      </c>
    </row>
    <row r="1077" spans="1:46" ht="12.75">
      <c r="A1077" s="2">
        <v>14714</v>
      </c>
      <c r="B1077" s="2"/>
      <c r="C1077" s="48" t="s">
        <v>815</v>
      </c>
      <c r="D1077" s="2" t="s">
        <v>262</v>
      </c>
      <c r="E1077" s="2" t="s">
        <v>371</v>
      </c>
      <c r="F1077" s="2" t="s">
        <v>793</v>
      </c>
      <c r="G1077" s="2">
        <v>62</v>
      </c>
      <c r="H1077" s="2">
        <v>66</v>
      </c>
      <c r="I1077" s="2">
        <v>47</v>
      </c>
      <c r="J1077" s="2">
        <v>51</v>
      </c>
      <c r="K1077" s="2">
        <v>47</v>
      </c>
      <c r="L1077" s="2">
        <v>51</v>
      </c>
      <c r="M1077" s="46">
        <v>-118.300183</v>
      </c>
      <c r="N1077" s="46">
        <v>33.68065</v>
      </c>
      <c r="O1077" s="2">
        <v>-50</v>
      </c>
      <c r="P1077" s="2" t="s">
        <v>263</v>
      </c>
      <c r="Q1077" s="2" t="s">
        <v>375</v>
      </c>
      <c r="R1077" s="2">
        <v>2586</v>
      </c>
      <c r="S1077" s="2" t="str">
        <f t="shared" si="66"/>
        <v>PVL10-50-VC5-s1-62-66 cm-2586</v>
      </c>
      <c r="T1077" s="31" t="s">
        <v>386</v>
      </c>
      <c r="U1077" s="2" t="s">
        <v>13</v>
      </c>
      <c r="V1077" s="14">
        <v>0.3046804133352036</v>
      </c>
      <c r="W1077" s="29">
        <v>0.09060224697429962</v>
      </c>
      <c r="X1077" s="29">
        <v>0.4780215693566382</v>
      </c>
      <c r="Y1077" s="29">
        <v>0.1802817419449757</v>
      </c>
      <c r="Z1077" s="2">
        <v>10693.5</v>
      </c>
      <c r="AA1077" s="2">
        <v>3258.1</v>
      </c>
      <c r="AB1077" s="2">
        <v>4147.8</v>
      </c>
      <c r="AC1077" s="2">
        <v>375.8</v>
      </c>
      <c r="AD1077" s="2">
        <v>1344.5</v>
      </c>
      <c r="AE1077" s="2">
        <v>642.7</v>
      </c>
      <c r="AF1077" s="2">
        <v>5437.6</v>
      </c>
      <c r="AG1077" s="2">
        <v>980.3</v>
      </c>
      <c r="AH1077" s="2">
        <v>2168.1</v>
      </c>
      <c r="AI1077" s="2">
        <v>1286.9886075365528</v>
      </c>
      <c r="AJ1077" s="2">
        <v>417.2870255062036</v>
      </c>
      <c r="AK1077" s="2">
        <v>183.3125778331258</v>
      </c>
      <c r="AL1077" s="2">
        <v>592.029887920299</v>
      </c>
      <c r="AM1077" s="6">
        <v>4961.3023500789</v>
      </c>
      <c r="AN1077" s="6">
        <v>3956.29686744878</v>
      </c>
      <c r="AO1077" s="6">
        <v>6263.01263345828</v>
      </c>
      <c r="AP1077" s="2" t="s">
        <v>14</v>
      </c>
      <c r="AQ1077" s="2" t="s">
        <v>14</v>
      </c>
      <c r="AR1077" s="2" t="s">
        <v>14</v>
      </c>
      <c r="AS1077" s="2">
        <v>2012</v>
      </c>
      <c r="AT1077" s="2">
        <v>2016</v>
      </c>
    </row>
    <row r="1078" spans="1:46" ht="12.75">
      <c r="A1078" s="2">
        <v>14715</v>
      </c>
      <c r="B1078" s="2"/>
      <c r="C1078" s="48" t="s">
        <v>815</v>
      </c>
      <c r="D1078" s="2" t="s">
        <v>262</v>
      </c>
      <c r="E1078" s="2" t="s">
        <v>371</v>
      </c>
      <c r="F1078" s="2" t="s">
        <v>793</v>
      </c>
      <c r="G1078" s="2">
        <v>62</v>
      </c>
      <c r="H1078" s="2">
        <v>66</v>
      </c>
      <c r="I1078" s="2">
        <v>47</v>
      </c>
      <c r="J1078" s="2">
        <v>51</v>
      </c>
      <c r="K1078" s="2">
        <v>47</v>
      </c>
      <c r="L1078" s="2">
        <v>51</v>
      </c>
      <c r="M1078" s="46">
        <v>-118.300183</v>
      </c>
      <c r="N1078" s="46">
        <v>33.68065</v>
      </c>
      <c r="O1078" s="2">
        <v>-50</v>
      </c>
      <c r="P1078" s="2" t="s">
        <v>263</v>
      </c>
      <c r="Q1078" s="2" t="s">
        <v>375</v>
      </c>
      <c r="R1078" s="2">
        <v>2587</v>
      </c>
      <c r="S1078" s="2" t="str">
        <f t="shared" si="66"/>
        <v>PVL10-50-VC5-s1-62-66 cm-2587</v>
      </c>
      <c r="T1078" s="31" t="s">
        <v>386</v>
      </c>
      <c r="U1078" s="2" t="s">
        <v>13</v>
      </c>
      <c r="V1078" s="14">
        <v>0.33013178622733297</v>
      </c>
      <c r="W1078" s="29">
        <v>0.10153728211749516</v>
      </c>
      <c r="X1078" s="29">
        <v>0.4323380133148771</v>
      </c>
      <c r="Y1078" s="29">
        <v>0.23898022396950203</v>
      </c>
      <c r="Z1078" s="2">
        <v>14409.7</v>
      </c>
      <c r="AA1078" s="2">
        <v>4757.1</v>
      </c>
      <c r="AB1078" s="2">
        <v>4956.8</v>
      </c>
      <c r="AC1078" s="2">
        <v>503.3</v>
      </c>
      <c r="AD1078" s="2">
        <v>1517.1</v>
      </c>
      <c r="AE1078" s="2">
        <v>655.9</v>
      </c>
      <c r="AF1078" s="2">
        <v>5875.8</v>
      </c>
      <c r="AG1078" s="2">
        <v>1404.2</v>
      </c>
      <c r="AH1078" s="2">
        <v>2197.2</v>
      </c>
      <c r="AI1078" s="2">
        <v>1744.656835973057</v>
      </c>
      <c r="AJ1078" s="2">
        <v>497.0052794465684</v>
      </c>
      <c r="AK1078" s="2">
        <v>197.79719643182233</v>
      </c>
      <c r="AL1078" s="2">
        <v>662.66156926998</v>
      </c>
      <c r="AM1078" s="6">
        <v>6453.71634654214</v>
      </c>
      <c r="AN1078" s="6">
        <v>5057.49818335438</v>
      </c>
      <c r="AO1078" s="6">
        <v>8253.50593845028</v>
      </c>
      <c r="AP1078" s="2" t="s">
        <v>14</v>
      </c>
      <c r="AQ1078" s="2" t="s">
        <v>14</v>
      </c>
      <c r="AR1078" s="2" t="s">
        <v>14</v>
      </c>
      <c r="AS1078" s="2">
        <v>2012</v>
      </c>
      <c r="AT1078" s="2">
        <v>2016</v>
      </c>
    </row>
    <row r="1079" spans="1:46" ht="12.75">
      <c r="A1079" s="2">
        <v>14716</v>
      </c>
      <c r="B1079" s="2"/>
      <c r="C1079" s="48" t="s">
        <v>815</v>
      </c>
      <c r="D1079" s="2" t="s">
        <v>262</v>
      </c>
      <c r="E1079" s="2" t="s">
        <v>371</v>
      </c>
      <c r="F1079" s="2" t="s">
        <v>793</v>
      </c>
      <c r="G1079" s="2">
        <v>62</v>
      </c>
      <c r="H1079" s="2">
        <v>66</v>
      </c>
      <c r="I1079" s="2">
        <v>47</v>
      </c>
      <c r="J1079" s="2">
        <v>51</v>
      </c>
      <c r="K1079" s="2">
        <v>47</v>
      </c>
      <c r="L1079" s="2">
        <v>51</v>
      </c>
      <c r="M1079" s="46">
        <v>-118.300183</v>
      </c>
      <c r="N1079" s="46">
        <v>33.68065</v>
      </c>
      <c r="O1079" s="2">
        <v>-50</v>
      </c>
      <c r="P1079" s="2" t="s">
        <v>263</v>
      </c>
      <c r="Q1079" s="2" t="s">
        <v>375</v>
      </c>
      <c r="R1079" s="2">
        <v>2588</v>
      </c>
      <c r="S1079" s="2" t="str">
        <f t="shared" si="66"/>
        <v>PVL10-50-VC5-s1-62-66 cm-2588</v>
      </c>
      <c r="T1079" s="31" t="s">
        <v>386</v>
      </c>
      <c r="U1079" s="2" t="s">
        <v>13</v>
      </c>
      <c r="V1079" s="14">
        <v>0.33757675871727655</v>
      </c>
      <c r="W1079" s="29">
        <v>0.1076276404915531</v>
      </c>
      <c r="X1079" s="29">
        <v>0.40851175620648894</v>
      </c>
      <c r="Y1079" s="29">
        <v>0.2372894572676232</v>
      </c>
      <c r="Z1079" s="2">
        <v>11138.8</v>
      </c>
      <c r="AA1079" s="2">
        <v>3760.2</v>
      </c>
      <c r="AB1079" s="2">
        <v>3735.1</v>
      </c>
      <c r="AC1079" s="2">
        <v>402</v>
      </c>
      <c r="AD1079" s="2">
        <v>1522.6</v>
      </c>
      <c r="AE1079" s="2">
        <v>622</v>
      </c>
      <c r="AF1079" s="2">
        <v>3847.2</v>
      </c>
      <c r="AG1079" s="2">
        <v>912.9</v>
      </c>
      <c r="AH1079" s="2">
        <v>2218.6</v>
      </c>
      <c r="AI1079" s="2">
        <v>1343.0992517804023</v>
      </c>
      <c r="AJ1079" s="2">
        <v>372.9469034526278</v>
      </c>
      <c r="AK1079" s="2">
        <v>193.32912647615615</v>
      </c>
      <c r="AL1079" s="2">
        <v>429.10844676823217</v>
      </c>
      <c r="AM1079" s="6">
        <v>6984.51438473336</v>
      </c>
      <c r="AN1079" s="6">
        <v>5438.11020873197</v>
      </c>
      <c r="AO1079" s="6">
        <v>8965.74318028709</v>
      </c>
      <c r="AP1079" s="2" t="s">
        <v>14</v>
      </c>
      <c r="AQ1079" s="2" t="s">
        <v>14</v>
      </c>
      <c r="AR1079" s="2" t="s">
        <v>14</v>
      </c>
      <c r="AS1079" s="2">
        <v>2012</v>
      </c>
      <c r="AT1079" s="2">
        <v>2016</v>
      </c>
    </row>
    <row r="1080" spans="1:46" ht="12.75">
      <c r="A1080" s="2">
        <v>14717</v>
      </c>
      <c r="B1080" s="2"/>
      <c r="C1080" s="48" t="s">
        <v>815</v>
      </c>
      <c r="D1080" s="2" t="s">
        <v>262</v>
      </c>
      <c r="E1080" s="2" t="s">
        <v>371</v>
      </c>
      <c r="F1080" s="2" t="s">
        <v>793</v>
      </c>
      <c r="G1080" s="2">
        <v>62</v>
      </c>
      <c r="H1080" s="2">
        <v>66</v>
      </c>
      <c r="I1080" s="2">
        <v>47</v>
      </c>
      <c r="J1080" s="2">
        <v>51</v>
      </c>
      <c r="K1080" s="2">
        <v>47</v>
      </c>
      <c r="L1080" s="2">
        <v>51</v>
      </c>
      <c r="M1080" s="46">
        <v>-118.300183</v>
      </c>
      <c r="N1080" s="46">
        <v>33.68065</v>
      </c>
      <c r="O1080" s="2">
        <v>-50</v>
      </c>
      <c r="P1080" s="2" t="s">
        <v>263</v>
      </c>
      <c r="Q1080" s="2" t="s">
        <v>375</v>
      </c>
      <c r="R1080" s="2">
        <v>2589</v>
      </c>
      <c r="S1080" s="2" t="str">
        <f aca="true" t="shared" si="67" ref="S1080:S1115">CONCATENATE(E1080,"-",R1080)</f>
        <v>PVL10-50-VC5-s1-62-66 cm-2589</v>
      </c>
      <c r="T1080" s="31" t="s">
        <v>386</v>
      </c>
      <c r="U1080" s="2" t="s">
        <v>13</v>
      </c>
      <c r="V1080" s="14">
        <v>0.3950898991497264</v>
      </c>
      <c r="W1080" s="29">
        <v>0.13287917737789204</v>
      </c>
      <c r="X1080" s="29">
        <v>0.563248005319149</v>
      </c>
      <c r="Y1080" s="29">
        <v>0.31230762744023277</v>
      </c>
      <c r="Z1080" s="2">
        <v>12007.9</v>
      </c>
      <c r="AA1080" s="2">
        <v>4744.2</v>
      </c>
      <c r="AB1080" s="2">
        <v>3890</v>
      </c>
      <c r="AC1080" s="2">
        <v>516.9</v>
      </c>
      <c r="AD1080" s="2">
        <v>1203.2</v>
      </c>
      <c r="AE1080" s="2">
        <v>677.7</v>
      </c>
      <c r="AF1080" s="2">
        <v>4743.4</v>
      </c>
      <c r="AG1080" s="2">
        <v>1481.4</v>
      </c>
      <c r="AH1080" s="2">
        <v>2197.2</v>
      </c>
      <c r="AI1080" s="2">
        <v>1524.8589113417077</v>
      </c>
      <c r="AJ1080" s="2">
        <v>401.1378117604224</v>
      </c>
      <c r="AK1080" s="2">
        <v>171.20881121427274</v>
      </c>
      <c r="AL1080" s="2">
        <v>566.6120517021664</v>
      </c>
      <c r="AM1080" s="6">
        <v>11838.4916865873</v>
      </c>
      <c r="AN1080" s="6">
        <v>8742.23406408622</v>
      </c>
      <c r="AO1080" s="6">
        <v>15904.9246207675</v>
      </c>
      <c r="AP1080" s="43" t="s">
        <v>14</v>
      </c>
      <c r="AQ1080" s="43" t="s">
        <v>14</v>
      </c>
      <c r="AR1080" s="43" t="s">
        <v>14</v>
      </c>
      <c r="AS1080" s="2">
        <v>2012</v>
      </c>
      <c r="AT1080" s="2">
        <v>2016</v>
      </c>
    </row>
    <row r="1081" spans="1:46" ht="12.75">
      <c r="A1081" s="2">
        <v>14718</v>
      </c>
      <c r="B1081" s="2"/>
      <c r="C1081" s="48" t="s">
        <v>815</v>
      </c>
      <c r="D1081" s="2" t="s">
        <v>262</v>
      </c>
      <c r="E1081" s="2" t="s">
        <v>371</v>
      </c>
      <c r="F1081" s="2" t="s">
        <v>793</v>
      </c>
      <c r="G1081" s="2">
        <v>62</v>
      </c>
      <c r="H1081" s="2">
        <v>66</v>
      </c>
      <c r="I1081" s="2">
        <v>47</v>
      </c>
      <c r="J1081" s="2">
        <v>51</v>
      </c>
      <c r="K1081" s="2">
        <v>47</v>
      </c>
      <c r="L1081" s="2">
        <v>51</v>
      </c>
      <c r="M1081" s="46">
        <v>-118.300183</v>
      </c>
      <c r="N1081" s="46">
        <v>33.68065</v>
      </c>
      <c r="O1081" s="2">
        <v>-50</v>
      </c>
      <c r="P1081" s="2" t="s">
        <v>263</v>
      </c>
      <c r="Q1081" s="2" t="s">
        <v>375</v>
      </c>
      <c r="R1081" s="2">
        <v>2590</v>
      </c>
      <c r="S1081" s="2" t="str">
        <f t="shared" si="67"/>
        <v>PVL10-50-VC5-s1-62-66 cm-2590</v>
      </c>
      <c r="T1081" s="31" t="s">
        <v>386</v>
      </c>
      <c r="U1081" s="2" t="s">
        <v>13</v>
      </c>
      <c r="V1081" s="14">
        <v>0.30772164525024936</v>
      </c>
      <c r="W1081" s="29">
        <v>0.08804246019356853</v>
      </c>
      <c r="X1081" s="29">
        <v>0.4601933877598286</v>
      </c>
      <c r="Y1081" s="29">
        <v>0.1816401431038737</v>
      </c>
      <c r="Z1081" s="2">
        <v>17043</v>
      </c>
      <c r="AA1081" s="2">
        <v>5244.5</v>
      </c>
      <c r="AB1081" s="2">
        <v>5124.8</v>
      </c>
      <c r="AC1081" s="2">
        <v>451.2</v>
      </c>
      <c r="AD1081" s="2">
        <v>1727.1</v>
      </c>
      <c r="AE1081" s="2">
        <v>794.8</v>
      </c>
      <c r="AF1081" s="2">
        <v>6484.8</v>
      </c>
      <c r="AG1081" s="2">
        <v>1177.9</v>
      </c>
      <c r="AH1081" s="2">
        <v>2221.5</v>
      </c>
      <c r="AI1081" s="2">
        <v>2006.5271213144272</v>
      </c>
      <c r="AJ1081" s="2">
        <v>502.00315102408285</v>
      </c>
      <c r="AK1081" s="2">
        <v>227.04478955660585</v>
      </c>
      <c r="AL1081" s="2">
        <v>689.8672068422238</v>
      </c>
      <c r="AM1081" s="6">
        <v>5128.9947557694</v>
      </c>
      <c r="AN1081" s="6">
        <v>4076.66158859557</v>
      </c>
      <c r="AO1081" s="6">
        <v>6465.15825766167</v>
      </c>
      <c r="AP1081" s="2" t="s">
        <v>14</v>
      </c>
      <c r="AQ1081" s="2" t="s">
        <v>14</v>
      </c>
      <c r="AR1081" s="2" t="s">
        <v>14</v>
      </c>
      <c r="AS1081" s="2">
        <v>2012</v>
      </c>
      <c r="AT1081" s="2">
        <v>2016</v>
      </c>
    </row>
    <row r="1082" spans="1:46" ht="12.75">
      <c r="A1082" s="2">
        <v>14719</v>
      </c>
      <c r="B1082" s="2"/>
      <c r="C1082" s="48" t="s">
        <v>815</v>
      </c>
      <c r="D1082" s="2" t="s">
        <v>262</v>
      </c>
      <c r="E1082" s="2" t="s">
        <v>371</v>
      </c>
      <c r="F1082" s="2" t="s">
        <v>793</v>
      </c>
      <c r="G1082" s="2">
        <v>62</v>
      </c>
      <c r="H1082" s="2">
        <v>66</v>
      </c>
      <c r="I1082" s="2">
        <v>47</v>
      </c>
      <c r="J1082" s="2">
        <v>51</v>
      </c>
      <c r="K1082" s="2">
        <v>47</v>
      </c>
      <c r="L1082" s="2">
        <v>51</v>
      </c>
      <c r="M1082" s="46">
        <v>-118.300183</v>
      </c>
      <c r="N1082" s="46">
        <v>33.68065</v>
      </c>
      <c r="O1082" s="2">
        <v>-50</v>
      </c>
      <c r="P1082" s="2" t="s">
        <v>263</v>
      </c>
      <c r="Q1082" s="2" t="s">
        <v>375</v>
      </c>
      <c r="R1082" s="2">
        <v>2591</v>
      </c>
      <c r="S1082" s="2" t="str">
        <f t="shared" si="67"/>
        <v>PVL10-50-VC5-s1-62-66 cm-2591</v>
      </c>
      <c r="T1082" s="31" t="s">
        <v>386</v>
      </c>
      <c r="U1082" s="2" t="s">
        <v>13</v>
      </c>
      <c r="V1082" s="14">
        <v>0.29375775403209675</v>
      </c>
      <c r="W1082" s="29">
        <v>0.07781088454910971</v>
      </c>
      <c r="X1082" s="29">
        <v>0.4533551554828151</v>
      </c>
      <c r="Y1082" s="29">
        <v>0.1824678935163211</v>
      </c>
      <c r="Z1082" s="2">
        <v>19989.6</v>
      </c>
      <c r="AA1082" s="2">
        <v>5872.1</v>
      </c>
      <c r="AB1082" s="2">
        <v>5571.2</v>
      </c>
      <c r="AC1082" s="2">
        <v>433.5</v>
      </c>
      <c r="AD1082" s="2">
        <v>2138.5</v>
      </c>
      <c r="AE1082" s="2">
        <v>969.5</v>
      </c>
      <c r="AF1082" s="2">
        <v>7373.9</v>
      </c>
      <c r="AG1082" s="2">
        <v>1345.5</v>
      </c>
      <c r="AH1082" s="2">
        <v>2249.8</v>
      </c>
      <c r="AI1082" s="2">
        <v>2299.022135300915</v>
      </c>
      <c r="AJ1082" s="2">
        <v>533.7985598719886</v>
      </c>
      <c r="AK1082" s="2">
        <v>276.29122588674545</v>
      </c>
      <c r="AL1082" s="2">
        <v>775.1266779269267</v>
      </c>
      <c r="AM1082" s="6">
        <v>4385.46494648513</v>
      </c>
      <c r="AN1082" s="6">
        <v>3535.289035539</v>
      </c>
      <c r="AO1082" s="6">
        <v>5565.61110120063</v>
      </c>
      <c r="AP1082" s="2" t="s">
        <v>14</v>
      </c>
      <c r="AQ1082" s="2" t="s">
        <v>14</v>
      </c>
      <c r="AR1082" s="2" t="s">
        <v>14</v>
      </c>
      <c r="AS1082" s="2">
        <v>2012</v>
      </c>
      <c r="AT1082" s="2">
        <v>2016</v>
      </c>
    </row>
    <row r="1083" spans="1:46" ht="12.75">
      <c r="A1083" s="2">
        <v>14720</v>
      </c>
      <c r="B1083" s="2"/>
      <c r="C1083" s="48" t="s">
        <v>815</v>
      </c>
      <c r="D1083" s="2" t="s">
        <v>262</v>
      </c>
      <c r="E1083" s="2" t="s">
        <v>371</v>
      </c>
      <c r="F1083" s="2" t="s">
        <v>793</v>
      </c>
      <c r="G1083" s="2">
        <v>62</v>
      </c>
      <c r="H1083" s="2">
        <v>66</v>
      </c>
      <c r="I1083" s="2">
        <v>47</v>
      </c>
      <c r="J1083" s="2">
        <v>51</v>
      </c>
      <c r="K1083" s="2">
        <v>47</v>
      </c>
      <c r="L1083" s="2">
        <v>51</v>
      </c>
      <c r="M1083" s="46">
        <v>-118.300183</v>
      </c>
      <c r="N1083" s="46">
        <v>33.68065</v>
      </c>
      <c r="O1083" s="2">
        <v>-50</v>
      </c>
      <c r="P1083" s="2" t="s">
        <v>263</v>
      </c>
      <c r="Q1083" s="2" t="s">
        <v>375</v>
      </c>
      <c r="R1083" s="2">
        <v>2592</v>
      </c>
      <c r="S1083" s="2" t="str">
        <f t="shared" si="67"/>
        <v>PVL10-50-VC5-s1-62-66 cm-2592</v>
      </c>
      <c r="T1083" s="31" t="s">
        <v>386</v>
      </c>
      <c r="U1083" s="2" t="s">
        <v>13</v>
      </c>
      <c r="V1083" s="14">
        <v>0.3400825824211273</v>
      </c>
      <c r="W1083" s="14">
        <v>0.10294081089815299</v>
      </c>
      <c r="X1083" s="30">
        <v>0.3727706162811231</v>
      </c>
      <c r="Y1083" s="30">
        <v>0.2607840130839211</v>
      </c>
      <c r="Z1083" s="41">
        <v>9299.8</v>
      </c>
      <c r="AA1083" s="41">
        <v>3162.7</v>
      </c>
      <c r="AB1083" s="41">
        <v>4022.7</v>
      </c>
      <c r="AC1083" s="41">
        <v>414.1</v>
      </c>
      <c r="AD1083" s="41">
        <v>2265.2</v>
      </c>
      <c r="AE1083" s="41">
        <v>844.4</v>
      </c>
      <c r="AF1083" s="41">
        <v>3913.2</v>
      </c>
      <c r="AG1083" s="41">
        <v>1020.5</v>
      </c>
      <c r="AH1083" s="41">
        <v>2027.3</v>
      </c>
      <c r="AI1083" s="41">
        <v>1229.4677650076458</v>
      </c>
      <c r="AJ1083" s="41">
        <v>437.7053223499236</v>
      </c>
      <c r="AK1083" s="41">
        <v>306.7725546293099</v>
      </c>
      <c r="AL1083" s="41">
        <v>486.72618754007794</v>
      </c>
      <c r="AM1083" s="6">
        <v>7125.14854630955</v>
      </c>
      <c r="AN1083" s="6">
        <v>5530.36319966151</v>
      </c>
      <c r="AO1083" s="6">
        <v>9149.82028926945</v>
      </c>
      <c r="AP1083" s="2" t="s">
        <v>14</v>
      </c>
      <c r="AQ1083" s="2" t="s">
        <v>14</v>
      </c>
      <c r="AR1083" s="2" t="s">
        <v>14</v>
      </c>
      <c r="AS1083" s="2">
        <v>2012</v>
      </c>
      <c r="AT1083" s="2">
        <v>2016</v>
      </c>
    </row>
    <row r="1084" spans="1:46" ht="12.75">
      <c r="A1084" s="2">
        <v>14721</v>
      </c>
      <c r="B1084" s="2"/>
      <c r="C1084" s="48" t="s">
        <v>815</v>
      </c>
      <c r="D1084" s="2" t="s">
        <v>262</v>
      </c>
      <c r="E1084" s="2" t="s">
        <v>371</v>
      </c>
      <c r="F1084" s="2" t="s">
        <v>793</v>
      </c>
      <c r="G1084" s="2">
        <v>62</v>
      </c>
      <c r="H1084" s="2">
        <v>66</v>
      </c>
      <c r="I1084" s="2">
        <v>47</v>
      </c>
      <c r="J1084" s="2">
        <v>51</v>
      </c>
      <c r="K1084" s="2">
        <v>47</v>
      </c>
      <c r="L1084" s="2">
        <v>51</v>
      </c>
      <c r="M1084" s="46">
        <v>-118.300183</v>
      </c>
      <c r="N1084" s="46">
        <v>33.68065</v>
      </c>
      <c r="O1084" s="2">
        <v>-50</v>
      </c>
      <c r="P1084" s="2" t="s">
        <v>263</v>
      </c>
      <c r="Q1084" s="2" t="s">
        <v>375</v>
      </c>
      <c r="R1084" s="2">
        <v>2593</v>
      </c>
      <c r="S1084" s="2" t="str">
        <f t="shared" si="67"/>
        <v>PVL10-50-VC5-s1-62-66 cm-2593</v>
      </c>
      <c r="T1084" s="31" t="s">
        <v>386</v>
      </c>
      <c r="U1084" s="2" t="s">
        <v>13</v>
      </c>
      <c r="V1084" s="14">
        <v>0.3185943846018012</v>
      </c>
      <c r="W1084" s="29">
        <v>0.09552880694035937</v>
      </c>
      <c r="X1084" s="29">
        <v>0.46931694976508853</v>
      </c>
      <c r="Y1084" s="29">
        <v>0.20884970648263093</v>
      </c>
      <c r="Z1084" s="2">
        <v>11326</v>
      </c>
      <c r="AA1084" s="2">
        <v>3608.4</v>
      </c>
      <c r="AB1084" s="2">
        <v>4045.9</v>
      </c>
      <c r="AC1084" s="2">
        <v>386.5</v>
      </c>
      <c r="AD1084" s="2">
        <v>1383.5</v>
      </c>
      <c r="AE1084" s="2">
        <v>649.3</v>
      </c>
      <c r="AF1084" s="2">
        <v>4752.7</v>
      </c>
      <c r="AG1084" s="2">
        <v>992.6</v>
      </c>
      <c r="AH1084" s="2">
        <v>2182.7</v>
      </c>
      <c r="AI1084" s="2">
        <v>1368.4335914234664</v>
      </c>
      <c r="AJ1084" s="2">
        <v>406.13918541256237</v>
      </c>
      <c r="AK1084" s="2">
        <v>186.26471800980437</v>
      </c>
      <c r="AL1084" s="2">
        <v>526.439730608879</v>
      </c>
      <c r="AM1084" s="6">
        <v>5763.12624223856</v>
      </c>
      <c r="AN1084" s="6">
        <v>4571.96189641504</v>
      </c>
      <c r="AO1084" s="6">
        <v>7288.78763977265</v>
      </c>
      <c r="AP1084" s="2" t="s">
        <v>14</v>
      </c>
      <c r="AQ1084" s="2" t="s">
        <v>14</v>
      </c>
      <c r="AR1084" s="2" t="s">
        <v>14</v>
      </c>
      <c r="AS1084" s="2">
        <v>2012</v>
      </c>
      <c r="AT1084" s="2">
        <v>2016</v>
      </c>
    </row>
    <row r="1085" spans="1:46" ht="12.75">
      <c r="A1085" s="2">
        <v>14722</v>
      </c>
      <c r="B1085" s="2" t="s">
        <v>29</v>
      </c>
      <c r="C1085" s="48" t="s">
        <v>815</v>
      </c>
      <c r="D1085" s="2" t="s">
        <v>262</v>
      </c>
      <c r="E1085" s="2" t="s">
        <v>371</v>
      </c>
      <c r="F1085" s="2" t="s">
        <v>793</v>
      </c>
      <c r="G1085" s="2">
        <v>62</v>
      </c>
      <c r="H1085" s="2">
        <v>66</v>
      </c>
      <c r="I1085" s="2">
        <v>47</v>
      </c>
      <c r="J1085" s="2">
        <v>51</v>
      </c>
      <c r="K1085" s="2">
        <v>47</v>
      </c>
      <c r="L1085" s="2">
        <v>51</v>
      </c>
      <c r="M1085" s="46">
        <v>-118.300183</v>
      </c>
      <c r="N1085" s="46">
        <v>33.68065</v>
      </c>
      <c r="O1085" s="2">
        <v>-50</v>
      </c>
      <c r="P1085" s="2" t="s">
        <v>263</v>
      </c>
      <c r="Q1085" s="2" t="s">
        <v>375</v>
      </c>
      <c r="R1085" s="2">
        <v>2594</v>
      </c>
      <c r="S1085" s="2" t="str">
        <f t="shared" si="67"/>
        <v>PVL10-50-VC5-s1-62-66 cm-2594</v>
      </c>
      <c r="T1085" s="31" t="s">
        <v>386</v>
      </c>
      <c r="U1085" s="2" t="s">
        <v>13</v>
      </c>
      <c r="V1085" s="14">
        <v>0.24270376531075155</v>
      </c>
      <c r="W1085" s="29">
        <v>0.051590282995241675</v>
      </c>
      <c r="X1085" s="29">
        <v>0.06463040226718098</v>
      </c>
      <c r="Y1085" s="29">
        <v>0.1771102100995208</v>
      </c>
      <c r="Z1085" s="2">
        <v>7935.6</v>
      </c>
      <c r="AA1085" s="2">
        <v>1926</v>
      </c>
      <c r="AB1085" s="2">
        <v>7187.4</v>
      </c>
      <c r="AC1085" s="2">
        <v>370.8</v>
      </c>
      <c r="AD1085" s="2">
        <v>6351.5</v>
      </c>
      <c r="AE1085" s="2">
        <v>410.5</v>
      </c>
      <c r="AF1085" s="2">
        <v>4340.8</v>
      </c>
      <c r="AG1085" s="2">
        <v>768.8</v>
      </c>
      <c r="AH1085" s="2">
        <v>2091.8</v>
      </c>
      <c r="AI1085" s="2">
        <v>942.8817286547471</v>
      </c>
      <c r="AJ1085" s="2">
        <v>722.6503489817381</v>
      </c>
      <c r="AK1085" s="2">
        <v>646.5245243331101</v>
      </c>
      <c r="AL1085" s="2">
        <v>488.53618892819577</v>
      </c>
      <c r="AM1085" s="6" t="s">
        <v>14</v>
      </c>
      <c r="AN1085" s="6" t="s">
        <v>14</v>
      </c>
      <c r="AO1085" s="6" t="s">
        <v>14</v>
      </c>
      <c r="AP1085" s="2" t="s">
        <v>14</v>
      </c>
      <c r="AQ1085" s="2" t="s">
        <v>14</v>
      </c>
      <c r="AR1085" s="2" t="s">
        <v>14</v>
      </c>
      <c r="AS1085" s="2">
        <v>2012</v>
      </c>
      <c r="AT1085" s="2">
        <v>2016</v>
      </c>
    </row>
    <row r="1086" spans="1:46" ht="12.75">
      <c r="A1086" s="2">
        <v>14723</v>
      </c>
      <c r="B1086" s="2"/>
      <c r="C1086" s="48" t="s">
        <v>815</v>
      </c>
      <c r="D1086" s="2" t="s">
        <v>262</v>
      </c>
      <c r="E1086" s="2" t="s">
        <v>371</v>
      </c>
      <c r="F1086" s="2" t="s">
        <v>793</v>
      </c>
      <c r="G1086" s="2">
        <v>62</v>
      </c>
      <c r="H1086" s="2">
        <v>66</v>
      </c>
      <c r="I1086" s="2">
        <v>47</v>
      </c>
      <c r="J1086" s="2">
        <v>51</v>
      </c>
      <c r="K1086" s="2">
        <v>47</v>
      </c>
      <c r="L1086" s="2">
        <v>51</v>
      </c>
      <c r="M1086" s="46">
        <v>-118.300183</v>
      </c>
      <c r="N1086" s="46">
        <v>33.68065</v>
      </c>
      <c r="O1086" s="2">
        <v>-50</v>
      </c>
      <c r="P1086" s="2" t="s">
        <v>263</v>
      </c>
      <c r="Q1086" s="2" t="s">
        <v>375</v>
      </c>
      <c r="R1086" s="2">
        <v>2595</v>
      </c>
      <c r="S1086" s="2" t="str">
        <f t="shared" si="67"/>
        <v>PVL10-50-VC5-s1-62-66 cm-2595</v>
      </c>
      <c r="T1086" s="31" t="s">
        <v>386</v>
      </c>
      <c r="U1086" s="2" t="s">
        <v>13</v>
      </c>
      <c r="V1086" s="14">
        <v>0.3643406377721846</v>
      </c>
      <c r="W1086" s="29">
        <v>0.1111752521308024</v>
      </c>
      <c r="X1086" s="29">
        <v>0.5184544992374174</v>
      </c>
      <c r="Y1086" s="29">
        <v>0.24920153959544672</v>
      </c>
      <c r="Z1086" s="2">
        <v>8661.4</v>
      </c>
      <c r="AA1086" s="2">
        <v>3155.7</v>
      </c>
      <c r="AB1086" s="2">
        <v>2944.9</v>
      </c>
      <c r="AC1086" s="2">
        <v>327.4</v>
      </c>
      <c r="AD1086" s="2">
        <v>983.5</v>
      </c>
      <c r="AE1086" s="2">
        <v>509.9</v>
      </c>
      <c r="AF1086" s="2">
        <v>3663.3</v>
      </c>
      <c r="AG1086" s="2">
        <v>912.9</v>
      </c>
      <c r="AH1086" s="2">
        <v>2457.7</v>
      </c>
      <c r="AI1086" s="2">
        <v>961.6389307075722</v>
      </c>
      <c r="AJ1086" s="2">
        <v>266.2896203767751</v>
      </c>
      <c r="AK1086" s="2">
        <v>121.52825812751762</v>
      </c>
      <c r="AL1086" s="2">
        <v>372.3969565040485</v>
      </c>
      <c r="AM1086" s="6">
        <v>8975.22894525267</v>
      </c>
      <c r="AN1086" s="6">
        <v>6856.26066072303</v>
      </c>
      <c r="AO1086" s="6">
        <v>11649.8931232987</v>
      </c>
      <c r="AP1086" s="2" t="s">
        <v>14</v>
      </c>
      <c r="AQ1086" s="2" t="s">
        <v>14</v>
      </c>
      <c r="AR1086" s="2" t="s">
        <v>14</v>
      </c>
      <c r="AS1086" s="2">
        <v>2012</v>
      </c>
      <c r="AT1086" s="2">
        <v>2016</v>
      </c>
    </row>
    <row r="1087" spans="1:46" ht="12.75">
      <c r="A1087" s="2">
        <v>14724</v>
      </c>
      <c r="B1087" s="2"/>
      <c r="C1087" s="48" t="s">
        <v>815</v>
      </c>
      <c r="D1087" s="2" t="s">
        <v>262</v>
      </c>
      <c r="E1087" s="2" t="s">
        <v>371</v>
      </c>
      <c r="F1087" s="2" t="s">
        <v>793</v>
      </c>
      <c r="G1087" s="2">
        <v>62</v>
      </c>
      <c r="H1087" s="2">
        <v>66</v>
      </c>
      <c r="I1087" s="2">
        <v>47</v>
      </c>
      <c r="J1087" s="2">
        <v>51</v>
      </c>
      <c r="K1087" s="2">
        <v>47</v>
      </c>
      <c r="L1087" s="2">
        <v>51</v>
      </c>
      <c r="M1087" s="46">
        <v>-118.300183</v>
      </c>
      <c r="N1087" s="46">
        <v>33.68065</v>
      </c>
      <c r="O1087" s="2">
        <v>-50</v>
      </c>
      <c r="P1087" s="2" t="s">
        <v>263</v>
      </c>
      <c r="Q1087" s="2" t="s">
        <v>375</v>
      </c>
      <c r="R1087" s="2">
        <v>2596</v>
      </c>
      <c r="S1087" s="2" t="str">
        <f t="shared" si="67"/>
        <v>PVL10-50-VC5-s1-62-66 cm-2596</v>
      </c>
      <c r="T1087" s="31" t="s">
        <v>386</v>
      </c>
      <c r="U1087" s="2" t="s">
        <v>13</v>
      </c>
      <c r="V1087" s="14">
        <v>0.33033508338480544</v>
      </c>
      <c r="W1087" s="29">
        <v>0.08754333599065611</v>
      </c>
      <c r="X1087" s="29">
        <v>0.5140039447731756</v>
      </c>
      <c r="Y1087" s="29">
        <v>0.1903711558854719</v>
      </c>
      <c r="Z1087" s="2">
        <v>18132.8</v>
      </c>
      <c r="AA1087" s="2">
        <v>5989.9</v>
      </c>
      <c r="AB1087" s="2">
        <v>5393.9</v>
      </c>
      <c r="AC1087" s="2">
        <v>472.2</v>
      </c>
      <c r="AD1087" s="2">
        <v>1774.5</v>
      </c>
      <c r="AE1087" s="2">
        <v>912.1</v>
      </c>
      <c r="AF1087" s="2">
        <v>7072.5</v>
      </c>
      <c r="AG1087" s="2">
        <v>1346.4</v>
      </c>
      <c r="AH1087" s="2">
        <v>2105.6</v>
      </c>
      <c r="AI1087" s="2">
        <v>2291.2898936170213</v>
      </c>
      <c r="AJ1087" s="2">
        <v>557.1903495440729</v>
      </c>
      <c r="AK1087" s="2">
        <v>255.18617021276597</v>
      </c>
      <c r="AL1087" s="2">
        <v>799.6675531914893</v>
      </c>
      <c r="AM1087" s="6">
        <v>6453.71634654214</v>
      </c>
      <c r="AN1087" s="6">
        <v>5057.49818335438</v>
      </c>
      <c r="AO1087" s="6">
        <v>8253.50593845028</v>
      </c>
      <c r="AP1087" s="2" t="s">
        <v>14</v>
      </c>
      <c r="AQ1087" s="2" t="s">
        <v>14</v>
      </c>
      <c r="AR1087" s="2" t="s">
        <v>14</v>
      </c>
      <c r="AS1087" s="2">
        <v>2012</v>
      </c>
      <c r="AT1087" s="2">
        <v>2016</v>
      </c>
    </row>
    <row r="1088" spans="1:46" ht="12.75">
      <c r="A1088" s="2">
        <v>14725</v>
      </c>
      <c r="B1088" s="2"/>
      <c r="C1088" s="48" t="s">
        <v>815</v>
      </c>
      <c r="D1088" s="2" t="s">
        <v>262</v>
      </c>
      <c r="E1088" s="2" t="s">
        <v>371</v>
      </c>
      <c r="F1088" s="2" t="s">
        <v>793</v>
      </c>
      <c r="G1088" s="2">
        <v>62</v>
      </c>
      <c r="H1088" s="2">
        <v>66</v>
      </c>
      <c r="I1088" s="2">
        <v>47</v>
      </c>
      <c r="J1088" s="2">
        <v>51</v>
      </c>
      <c r="K1088" s="2">
        <v>47</v>
      </c>
      <c r="L1088" s="2">
        <v>51</v>
      </c>
      <c r="M1088" s="46">
        <v>-118.300183</v>
      </c>
      <c r="N1088" s="46">
        <v>33.68065</v>
      </c>
      <c r="O1088" s="2">
        <v>-50</v>
      </c>
      <c r="P1088" s="2" t="s">
        <v>263</v>
      </c>
      <c r="Q1088" s="2" t="s">
        <v>375</v>
      </c>
      <c r="R1088" s="2">
        <v>2597</v>
      </c>
      <c r="S1088" s="2" t="str">
        <f t="shared" si="67"/>
        <v>PVL10-50-VC5-s1-62-66 cm-2597</v>
      </c>
      <c r="T1088" s="31" t="s">
        <v>386</v>
      </c>
      <c r="U1088" s="2" t="s">
        <v>13</v>
      </c>
      <c r="V1088" s="14">
        <v>0.3274740424798587</v>
      </c>
      <c r="W1088" s="29">
        <v>0.07889922941485834</v>
      </c>
      <c r="X1088" s="29">
        <v>0.4406784859824551</v>
      </c>
      <c r="Y1088" s="29">
        <v>0.16130450714547453</v>
      </c>
      <c r="Z1088" s="2">
        <v>30174.3</v>
      </c>
      <c r="AA1088" s="2">
        <v>9881.3</v>
      </c>
      <c r="AB1088" s="2">
        <v>8746.6</v>
      </c>
      <c r="AC1088" s="2">
        <v>690.1</v>
      </c>
      <c r="AD1088" s="2">
        <v>3260.2</v>
      </c>
      <c r="AE1088" s="2">
        <v>1436.7</v>
      </c>
      <c r="AF1088" s="2">
        <v>10916</v>
      </c>
      <c r="AG1088" s="2">
        <v>1760.8</v>
      </c>
      <c r="AH1088" s="2">
        <v>2209.8</v>
      </c>
      <c r="AI1088" s="2">
        <v>3625.269255136211</v>
      </c>
      <c r="AJ1088" s="2">
        <v>854.0772920626301</v>
      </c>
      <c r="AK1088" s="2">
        <v>425.0972938727486</v>
      </c>
      <c r="AL1088" s="2">
        <v>1147.3255498235133</v>
      </c>
      <c r="AM1088" s="6">
        <v>6267.08508893595</v>
      </c>
      <c r="AN1088" s="6">
        <v>4934.00925587419</v>
      </c>
      <c r="AO1088" s="6">
        <v>7996.2144807038</v>
      </c>
      <c r="AP1088" s="2" t="s">
        <v>14</v>
      </c>
      <c r="AQ1088" s="2" t="s">
        <v>14</v>
      </c>
      <c r="AR1088" s="2" t="s">
        <v>14</v>
      </c>
      <c r="AS1088" s="2">
        <v>2012</v>
      </c>
      <c r="AT1088" s="2">
        <v>2016</v>
      </c>
    </row>
    <row r="1089" spans="1:46" ht="12.75">
      <c r="A1089" s="2">
        <v>14726</v>
      </c>
      <c r="B1089" s="2"/>
      <c r="C1089" s="48" t="s">
        <v>815</v>
      </c>
      <c r="D1089" s="2" t="s">
        <v>262</v>
      </c>
      <c r="E1089" s="2" t="s">
        <v>371</v>
      </c>
      <c r="F1089" s="2" t="s">
        <v>793</v>
      </c>
      <c r="G1089" s="2">
        <v>62</v>
      </c>
      <c r="H1089" s="2">
        <v>66</v>
      </c>
      <c r="I1089" s="2">
        <v>47</v>
      </c>
      <c r="J1089" s="2">
        <v>51</v>
      </c>
      <c r="K1089" s="2">
        <v>47</v>
      </c>
      <c r="L1089" s="2">
        <v>51</v>
      </c>
      <c r="M1089" s="46">
        <v>-118.300183</v>
      </c>
      <c r="N1089" s="46">
        <v>33.68065</v>
      </c>
      <c r="O1089" s="2">
        <v>-50</v>
      </c>
      <c r="P1089" s="2" t="s">
        <v>263</v>
      </c>
      <c r="Q1089" s="2" t="s">
        <v>375</v>
      </c>
      <c r="R1089" s="2">
        <v>2598</v>
      </c>
      <c r="S1089" s="2" t="str">
        <f t="shared" si="67"/>
        <v>PVL10-50-VC5-s1-62-66 cm-2598</v>
      </c>
      <c r="T1089" s="31" t="s">
        <v>386</v>
      </c>
      <c r="U1089" s="2" t="s">
        <v>13</v>
      </c>
      <c r="V1089" s="14">
        <v>0.3620071112459046</v>
      </c>
      <c r="W1089" s="29">
        <v>0.10298129226994657</v>
      </c>
      <c r="X1089" s="29">
        <v>0.4945627341679613</v>
      </c>
      <c r="Y1089" s="29">
        <v>0.2104748159201546</v>
      </c>
      <c r="Z1089" s="2">
        <v>25058.9</v>
      </c>
      <c r="AA1089" s="2">
        <v>9071.5</v>
      </c>
      <c r="AB1089" s="2">
        <v>6195.3</v>
      </c>
      <c r="AC1089" s="2">
        <v>638</v>
      </c>
      <c r="AD1089" s="2">
        <v>2188.6</v>
      </c>
      <c r="AE1089" s="2">
        <v>1082.4</v>
      </c>
      <c r="AF1089" s="2">
        <v>8175.8</v>
      </c>
      <c r="AG1089" s="2">
        <v>1720.8</v>
      </c>
      <c r="AH1089" s="2">
        <v>2307.1</v>
      </c>
      <c r="AI1089" s="2">
        <v>2958.7274067010535</v>
      </c>
      <c r="AJ1089" s="2">
        <v>592.3713753196655</v>
      </c>
      <c r="AK1089" s="2">
        <v>283.5594469247107</v>
      </c>
      <c r="AL1089" s="2">
        <v>857.9255342204499</v>
      </c>
      <c r="AM1089" s="6">
        <v>8804.99914450208</v>
      </c>
      <c r="AN1089" s="6">
        <v>6743.00318964447</v>
      </c>
      <c r="AO1089" s="6">
        <v>11408.5715030687</v>
      </c>
      <c r="AP1089" s="2" t="s">
        <v>14</v>
      </c>
      <c r="AQ1089" s="2" t="s">
        <v>14</v>
      </c>
      <c r="AR1089" s="2" t="s">
        <v>14</v>
      </c>
      <c r="AS1089" s="2">
        <v>2012</v>
      </c>
      <c r="AT1089" s="2">
        <v>2016</v>
      </c>
    </row>
    <row r="1090" spans="1:46" ht="12.75">
      <c r="A1090" s="2">
        <v>14727</v>
      </c>
      <c r="B1090" s="2"/>
      <c r="C1090" s="48" t="s">
        <v>815</v>
      </c>
      <c r="D1090" s="2" t="s">
        <v>262</v>
      </c>
      <c r="E1090" s="2" t="s">
        <v>371</v>
      </c>
      <c r="F1090" s="2" t="s">
        <v>793</v>
      </c>
      <c r="G1090" s="2">
        <v>62</v>
      </c>
      <c r="H1090" s="2">
        <v>66</v>
      </c>
      <c r="I1090" s="2">
        <v>47</v>
      </c>
      <c r="J1090" s="2">
        <v>51</v>
      </c>
      <c r="K1090" s="2">
        <v>47</v>
      </c>
      <c r="L1090" s="2">
        <v>51</v>
      </c>
      <c r="M1090" s="46">
        <v>-118.300183</v>
      </c>
      <c r="N1090" s="46">
        <v>33.68065</v>
      </c>
      <c r="O1090" s="2">
        <v>-50</v>
      </c>
      <c r="P1090" s="2" t="s">
        <v>263</v>
      </c>
      <c r="Q1090" s="2" t="s">
        <v>375</v>
      </c>
      <c r="R1090" s="2">
        <v>2599</v>
      </c>
      <c r="S1090" s="2" t="str">
        <f t="shared" si="67"/>
        <v>PVL10-50-VC5-s1-62-66 cm-2599</v>
      </c>
      <c r="T1090" s="31" t="s">
        <v>386</v>
      </c>
      <c r="U1090" s="2" t="s">
        <v>13</v>
      </c>
      <c r="V1090" s="14">
        <v>0.33850893249533853</v>
      </c>
      <c r="W1090" s="29">
        <v>0.08932876733365071</v>
      </c>
      <c r="X1090" s="29">
        <v>0.49130549916144406</v>
      </c>
      <c r="Y1090" s="29">
        <v>0.1829425469687206</v>
      </c>
      <c r="Z1090" s="2">
        <v>23436.9</v>
      </c>
      <c r="AA1090" s="2">
        <v>7933.6</v>
      </c>
      <c r="AB1090" s="2">
        <v>6511.9</v>
      </c>
      <c r="AC1090" s="2">
        <v>581.7</v>
      </c>
      <c r="AD1090" s="2">
        <v>2265.8</v>
      </c>
      <c r="AE1090" s="2">
        <v>1113.2</v>
      </c>
      <c r="AF1090" s="2">
        <v>8069.2</v>
      </c>
      <c r="AG1090" s="2">
        <v>1476.2</v>
      </c>
      <c r="AH1090" s="2">
        <v>2225.6</v>
      </c>
      <c r="AI1090" s="2">
        <v>2819.0600287562906</v>
      </c>
      <c r="AJ1090" s="2">
        <v>637.4550682961898</v>
      </c>
      <c r="AK1090" s="2">
        <v>303.64845434938894</v>
      </c>
      <c r="AL1090" s="2">
        <v>857.7821710999281</v>
      </c>
      <c r="AM1090" s="6">
        <v>7055.49741649332</v>
      </c>
      <c r="AN1090" s="6">
        <v>5484.11765055744</v>
      </c>
      <c r="AO1090" s="6">
        <v>9057.45035738146</v>
      </c>
      <c r="AP1090" s="2" t="s">
        <v>14</v>
      </c>
      <c r="AQ1090" s="2" t="s">
        <v>14</v>
      </c>
      <c r="AR1090" s="2" t="s">
        <v>14</v>
      </c>
      <c r="AS1090" s="2">
        <v>2012</v>
      </c>
      <c r="AT1090" s="2">
        <v>2016</v>
      </c>
    </row>
    <row r="1091" spans="1:46" ht="12.75">
      <c r="A1091" s="2">
        <v>14728</v>
      </c>
      <c r="B1091" s="2"/>
      <c r="C1091" s="48" t="s">
        <v>815</v>
      </c>
      <c r="D1091" s="2" t="s">
        <v>262</v>
      </c>
      <c r="E1091" s="2" t="s">
        <v>371</v>
      </c>
      <c r="F1091" s="2" t="s">
        <v>793</v>
      </c>
      <c r="G1091" s="2">
        <v>62</v>
      </c>
      <c r="H1091" s="2">
        <v>66</v>
      </c>
      <c r="I1091" s="2">
        <v>47</v>
      </c>
      <c r="J1091" s="2">
        <v>51</v>
      </c>
      <c r="K1091" s="2">
        <v>47</v>
      </c>
      <c r="L1091" s="2">
        <v>51</v>
      </c>
      <c r="M1091" s="46">
        <v>-118.300183</v>
      </c>
      <c r="N1091" s="46">
        <v>33.68065</v>
      </c>
      <c r="O1091" s="2">
        <v>-50</v>
      </c>
      <c r="P1091" s="2" t="s">
        <v>263</v>
      </c>
      <c r="Q1091" s="2" t="s">
        <v>375</v>
      </c>
      <c r="R1091" s="2">
        <v>2600</v>
      </c>
      <c r="S1091" s="2" t="str">
        <f t="shared" si="67"/>
        <v>PVL10-50-VC5-s1-62-66 cm-2600</v>
      </c>
      <c r="T1091" s="31" t="s">
        <v>386</v>
      </c>
      <c r="U1091" s="2" t="s">
        <v>13</v>
      </c>
      <c r="V1091" s="14">
        <v>0.32796020325376835</v>
      </c>
      <c r="W1091" s="29">
        <v>0.08253817321406853</v>
      </c>
      <c r="X1091" s="29">
        <v>0.41595948916279457</v>
      </c>
      <c r="Y1091" s="29">
        <v>0.1836785395522594</v>
      </c>
      <c r="Z1091" s="2">
        <v>32786.6</v>
      </c>
      <c r="AA1091" s="2">
        <v>10752.7</v>
      </c>
      <c r="AB1091" s="2">
        <v>9044.3</v>
      </c>
      <c r="AC1091" s="2">
        <v>746.5</v>
      </c>
      <c r="AD1091" s="2">
        <v>3594.1</v>
      </c>
      <c r="AE1091" s="2">
        <v>1495</v>
      </c>
      <c r="AF1091" s="2">
        <v>10867.9</v>
      </c>
      <c r="AG1091" s="2">
        <v>1996.2</v>
      </c>
      <c r="AH1091" s="2">
        <v>2189.7</v>
      </c>
      <c r="AI1091" s="2">
        <v>3976.7365392519528</v>
      </c>
      <c r="AJ1091" s="2">
        <v>894.2594876010412</v>
      </c>
      <c r="AK1091" s="2">
        <v>464.8216650682743</v>
      </c>
      <c r="AL1091" s="2">
        <v>1174.9646070237934</v>
      </c>
      <c r="AM1091" s="6">
        <v>6327.28999463249</v>
      </c>
      <c r="AN1091" s="6">
        <v>4966.97351619506</v>
      </c>
      <c r="AO1091" s="6">
        <v>8081.33534650949</v>
      </c>
      <c r="AP1091" s="2" t="s">
        <v>14</v>
      </c>
      <c r="AQ1091" s="2" t="s">
        <v>14</v>
      </c>
      <c r="AR1091" s="2" t="s">
        <v>14</v>
      </c>
      <c r="AS1091" s="2">
        <v>2012</v>
      </c>
      <c r="AT1091" s="2">
        <v>2016</v>
      </c>
    </row>
    <row r="1092" spans="1:46" ht="12.75">
      <c r="A1092" s="2">
        <v>14729</v>
      </c>
      <c r="B1092" s="2"/>
      <c r="C1092" s="48" t="s">
        <v>815</v>
      </c>
      <c r="D1092" s="2" t="s">
        <v>262</v>
      </c>
      <c r="E1092" s="2" t="s">
        <v>371</v>
      </c>
      <c r="F1092" s="2" t="s">
        <v>793</v>
      </c>
      <c r="G1092" s="2">
        <v>62</v>
      </c>
      <c r="H1092" s="2">
        <v>66</v>
      </c>
      <c r="I1092" s="2">
        <v>47</v>
      </c>
      <c r="J1092" s="2">
        <v>51</v>
      </c>
      <c r="K1092" s="2">
        <v>47</v>
      </c>
      <c r="L1092" s="2">
        <v>51</v>
      </c>
      <c r="M1092" s="46">
        <v>-118.300183</v>
      </c>
      <c r="N1092" s="46">
        <v>33.68065</v>
      </c>
      <c r="O1092" s="2">
        <v>-50</v>
      </c>
      <c r="P1092" s="2" t="s">
        <v>263</v>
      </c>
      <c r="Q1092" s="2" t="s">
        <v>375</v>
      </c>
      <c r="R1092" s="2">
        <v>2601</v>
      </c>
      <c r="S1092" s="2" t="str">
        <f t="shared" si="67"/>
        <v>PVL10-50-VC5-s1-62-66 cm-2601</v>
      </c>
      <c r="T1092" s="31" t="s">
        <v>386</v>
      </c>
      <c r="U1092" s="2" t="s">
        <v>13</v>
      </c>
      <c r="V1092" s="14">
        <v>0.33560868690031537</v>
      </c>
      <c r="W1092" s="29">
        <v>0.09874673797480589</v>
      </c>
      <c r="X1092" s="29">
        <v>0.45522598301605827</v>
      </c>
      <c r="Y1092" s="29">
        <v>0.21887717701777</v>
      </c>
      <c r="Z1092" s="2">
        <v>22355.5</v>
      </c>
      <c r="AA1092" s="2">
        <v>7502.7</v>
      </c>
      <c r="AB1092" s="2">
        <v>6207.8</v>
      </c>
      <c r="AC1092" s="2">
        <v>613</v>
      </c>
      <c r="AD1092" s="2">
        <v>2484.7</v>
      </c>
      <c r="AE1092" s="2">
        <v>1131.1</v>
      </c>
      <c r="AF1092" s="2">
        <v>7912.2</v>
      </c>
      <c r="AG1092" s="2">
        <v>1731.8</v>
      </c>
      <c r="AH1092" s="2">
        <v>2146.2</v>
      </c>
      <c r="AI1092" s="2">
        <v>2782.4247507222067</v>
      </c>
      <c r="AJ1092" s="2">
        <v>635.6164383561644</v>
      </c>
      <c r="AK1092" s="2">
        <v>336.9490261858168</v>
      </c>
      <c r="AL1092" s="2">
        <v>898.7046873543939</v>
      </c>
      <c r="AM1092" s="6">
        <v>6848.91365103074</v>
      </c>
      <c r="AN1092" s="6">
        <v>5346.84463852297</v>
      </c>
      <c r="AO1092" s="6">
        <v>8784.3058212546</v>
      </c>
      <c r="AP1092" s="2" t="s">
        <v>14</v>
      </c>
      <c r="AQ1092" s="2" t="s">
        <v>14</v>
      </c>
      <c r="AR1092" s="2" t="s">
        <v>14</v>
      </c>
      <c r="AS1092" s="2">
        <v>2012</v>
      </c>
      <c r="AT1092" s="2">
        <v>2016</v>
      </c>
    </row>
    <row r="1093" spans="1:46" ht="12.75">
      <c r="A1093" s="2">
        <v>14730</v>
      </c>
      <c r="B1093" s="2"/>
      <c r="C1093" s="48" t="s">
        <v>815</v>
      </c>
      <c r="D1093" s="2" t="s">
        <v>262</v>
      </c>
      <c r="E1093" s="2" t="s">
        <v>371</v>
      </c>
      <c r="F1093" s="2" t="s">
        <v>793</v>
      </c>
      <c r="G1093" s="2">
        <v>62</v>
      </c>
      <c r="H1093" s="2">
        <v>66</v>
      </c>
      <c r="I1093" s="2">
        <v>47</v>
      </c>
      <c r="J1093" s="2">
        <v>51</v>
      </c>
      <c r="K1093" s="2">
        <v>47</v>
      </c>
      <c r="L1093" s="2">
        <v>51</v>
      </c>
      <c r="M1093" s="46">
        <v>-118.300183</v>
      </c>
      <c r="N1093" s="46">
        <v>33.68065</v>
      </c>
      <c r="O1093" s="2">
        <v>-50</v>
      </c>
      <c r="P1093" s="2" t="s">
        <v>263</v>
      </c>
      <c r="Q1093" s="2" t="s">
        <v>375</v>
      </c>
      <c r="R1093" s="2">
        <v>2602</v>
      </c>
      <c r="S1093" s="2" t="str">
        <f t="shared" si="67"/>
        <v>PVL10-50-VC5-s1-62-66 cm-2602</v>
      </c>
      <c r="T1093" s="31" t="s">
        <v>386</v>
      </c>
      <c r="U1093" s="2" t="s">
        <v>13</v>
      </c>
      <c r="V1093" s="14">
        <v>0.33171531837384727</v>
      </c>
      <c r="W1093" s="29">
        <v>0.0965574709650539</v>
      </c>
      <c r="X1093" s="29">
        <v>0.4768646717284502</v>
      </c>
      <c r="Y1093" s="29">
        <v>0.20332443645781031</v>
      </c>
      <c r="Z1093" s="2">
        <v>20972.2</v>
      </c>
      <c r="AA1093" s="2">
        <v>6956.8</v>
      </c>
      <c r="AB1093" s="2">
        <v>5760.3</v>
      </c>
      <c r="AC1093" s="2">
        <v>556.2</v>
      </c>
      <c r="AD1093" s="2">
        <v>2239</v>
      </c>
      <c r="AE1093" s="2">
        <v>1067.7</v>
      </c>
      <c r="AF1093" s="2">
        <v>7568.2</v>
      </c>
      <c r="AG1093" s="2">
        <v>1538.8</v>
      </c>
      <c r="AH1093" s="2">
        <v>2201.8</v>
      </c>
      <c r="AI1093" s="2">
        <v>2536.9243346352982</v>
      </c>
      <c r="AJ1093" s="2">
        <v>573.7578344990462</v>
      </c>
      <c r="AK1093" s="2">
        <v>300.3633390862022</v>
      </c>
      <c r="AL1093" s="2">
        <v>827.2322645108547</v>
      </c>
      <c r="AM1093" s="6">
        <v>6579.11021989177</v>
      </c>
      <c r="AN1093" s="6">
        <v>5150.63181341872</v>
      </c>
      <c r="AO1093" s="6">
        <v>8428.26752829981</v>
      </c>
      <c r="AP1093" s="2" t="s">
        <v>14</v>
      </c>
      <c r="AQ1093" s="2" t="s">
        <v>14</v>
      </c>
      <c r="AR1093" s="2" t="s">
        <v>14</v>
      </c>
      <c r="AS1093" s="2">
        <v>2012</v>
      </c>
      <c r="AT1093" s="2">
        <v>2016</v>
      </c>
    </row>
    <row r="1094" spans="1:46" ht="12.75">
      <c r="A1094" s="2" t="s">
        <v>494</v>
      </c>
      <c r="B1094" s="2"/>
      <c r="C1094" s="48" t="s">
        <v>816</v>
      </c>
      <c r="D1094" s="2" t="s">
        <v>833</v>
      </c>
      <c r="E1094" s="2" t="s">
        <v>495</v>
      </c>
      <c r="F1094" s="2" t="s">
        <v>14</v>
      </c>
      <c r="G1094" s="2">
        <v>0</v>
      </c>
      <c r="H1094" s="2">
        <v>12.5</v>
      </c>
      <c r="I1094" s="2">
        <v>0</v>
      </c>
      <c r="J1094" s="2">
        <v>12.5</v>
      </c>
      <c r="K1094" s="2">
        <v>0</v>
      </c>
      <c r="L1094" s="2">
        <v>12.5</v>
      </c>
      <c r="M1094" s="2">
        <v>-117.305167</v>
      </c>
      <c r="N1094" s="2">
        <v>32.796183</v>
      </c>
      <c r="O1094" s="2">
        <v>-48</v>
      </c>
      <c r="P1094" s="2" t="s">
        <v>11</v>
      </c>
      <c r="Q1094" s="2" t="s">
        <v>796</v>
      </c>
      <c r="R1094" s="2">
        <v>1</v>
      </c>
      <c r="S1094" s="2" t="str">
        <f t="shared" si="67"/>
        <v>NT4036-1</v>
      </c>
      <c r="T1094" s="31" t="s">
        <v>386</v>
      </c>
      <c r="U1094" s="2" t="s">
        <v>13</v>
      </c>
      <c r="V1094" s="14">
        <v>0.141</v>
      </c>
      <c r="W1094" s="29">
        <v>0.048</v>
      </c>
      <c r="X1094" s="29">
        <v>0.192</v>
      </c>
      <c r="Y1094" s="29">
        <v>0.068</v>
      </c>
      <c r="Z1094" s="2">
        <v>2864.5</v>
      </c>
      <c r="AA1094" s="2">
        <v>402</v>
      </c>
      <c r="AB1094" s="2">
        <v>689</v>
      </c>
      <c r="AC1094" s="2">
        <v>33.5</v>
      </c>
      <c r="AD1094" s="2">
        <v>460</v>
      </c>
      <c r="AE1094" s="2">
        <v>88.5</v>
      </c>
      <c r="AF1094" s="2">
        <v>724</v>
      </c>
      <c r="AG1094" s="2">
        <v>49.5</v>
      </c>
      <c r="AH1094" s="2">
        <v>77</v>
      </c>
      <c r="AI1094" s="2">
        <v>8501.046</v>
      </c>
      <c r="AJ1094" s="2">
        <v>1882.65</v>
      </c>
      <c r="AK1094" s="2">
        <v>1428.304</v>
      </c>
      <c r="AL1094" s="2">
        <v>2013.249</v>
      </c>
      <c r="AM1094" s="6">
        <v>364.242580162093</v>
      </c>
      <c r="AN1094" s="6">
        <v>238.985757582551</v>
      </c>
      <c r="AO1094" s="6">
        <v>552.060334224852</v>
      </c>
      <c r="AP1094" s="2" t="s">
        <v>14</v>
      </c>
      <c r="AQ1094" s="2" t="s">
        <v>14</v>
      </c>
      <c r="AR1094" s="2" t="s">
        <v>14</v>
      </c>
      <c r="AS1094" s="2">
        <v>2003</v>
      </c>
      <c r="AT1094" s="2">
        <v>2009</v>
      </c>
    </row>
    <row r="1095" spans="1:46" ht="12.75">
      <c r="A1095" s="2" t="s">
        <v>496</v>
      </c>
      <c r="B1095" s="2"/>
      <c r="C1095" s="48" t="s">
        <v>816</v>
      </c>
      <c r="D1095" s="2" t="s">
        <v>833</v>
      </c>
      <c r="E1095" s="2" t="s">
        <v>495</v>
      </c>
      <c r="F1095" s="2" t="s">
        <v>14</v>
      </c>
      <c r="G1095" s="2">
        <v>0</v>
      </c>
      <c r="H1095" s="2">
        <v>12.5</v>
      </c>
      <c r="I1095" s="2">
        <v>0</v>
      </c>
      <c r="J1095" s="2">
        <v>12.5</v>
      </c>
      <c r="K1095" s="2">
        <v>0</v>
      </c>
      <c r="L1095" s="2">
        <v>12.5</v>
      </c>
      <c r="M1095" s="2">
        <v>-117.305167</v>
      </c>
      <c r="N1095" s="2">
        <v>32.796183</v>
      </c>
      <c r="O1095" s="2">
        <v>-48</v>
      </c>
      <c r="P1095" s="2" t="s">
        <v>11</v>
      </c>
      <c r="Q1095" s="2" t="s">
        <v>796</v>
      </c>
      <c r="R1095" s="2">
        <v>2</v>
      </c>
      <c r="S1095" s="2" t="str">
        <f t="shared" si="67"/>
        <v>NT4036-2</v>
      </c>
      <c r="T1095" s="31" t="s">
        <v>386</v>
      </c>
      <c r="U1095" s="2" t="s">
        <v>13</v>
      </c>
      <c r="V1095" s="14">
        <v>0.078</v>
      </c>
      <c r="W1095" s="29">
        <v>0.04</v>
      </c>
      <c r="X1095" s="29">
        <v>0.091</v>
      </c>
      <c r="Y1095" s="29">
        <v>0.036</v>
      </c>
      <c r="Z1095" s="2">
        <v>1233</v>
      </c>
      <c r="AA1095" s="2">
        <v>96</v>
      </c>
      <c r="AB1095" s="2">
        <v>318</v>
      </c>
      <c r="AC1095" s="2">
        <v>13</v>
      </c>
      <c r="AD1095" s="2">
        <v>217</v>
      </c>
      <c r="AE1095" s="2">
        <v>20</v>
      </c>
      <c r="AF1095" s="2">
        <v>317</v>
      </c>
      <c r="AG1095" s="2">
        <v>11</v>
      </c>
      <c r="AH1095" s="2">
        <v>82</v>
      </c>
      <c r="AI1095" s="2">
        <v>3241</v>
      </c>
      <c r="AJ1095" s="2">
        <v>807</v>
      </c>
      <c r="AK1095" s="2">
        <v>578</v>
      </c>
      <c r="AL1095" s="2">
        <v>800</v>
      </c>
      <c r="AM1095" s="6">
        <v>40.1192690854183</v>
      </c>
      <c r="AN1095" s="6">
        <v>21.0244805310437</v>
      </c>
      <c r="AO1095" s="6">
        <v>75.5145688815319</v>
      </c>
      <c r="AP1095" s="2" t="s">
        <v>14</v>
      </c>
      <c r="AQ1095" s="2" t="s">
        <v>14</v>
      </c>
      <c r="AR1095" s="2" t="s">
        <v>14</v>
      </c>
      <c r="AS1095" s="2">
        <v>2003</v>
      </c>
      <c r="AT1095" s="2">
        <v>2009</v>
      </c>
    </row>
    <row r="1096" spans="1:46" ht="12.75">
      <c r="A1096" s="2" t="s">
        <v>497</v>
      </c>
      <c r="B1096" s="2"/>
      <c r="C1096" s="48" t="s">
        <v>816</v>
      </c>
      <c r="D1096" s="2" t="s">
        <v>833</v>
      </c>
      <c r="E1096" s="2" t="s">
        <v>495</v>
      </c>
      <c r="F1096" s="2" t="s">
        <v>14</v>
      </c>
      <c r="G1096" s="2">
        <v>0</v>
      </c>
      <c r="H1096" s="2">
        <v>12.5</v>
      </c>
      <c r="I1096" s="2">
        <v>0</v>
      </c>
      <c r="J1096" s="2">
        <v>12.5</v>
      </c>
      <c r="K1096" s="2">
        <v>0</v>
      </c>
      <c r="L1096" s="2">
        <v>12.5</v>
      </c>
      <c r="M1096" s="2">
        <v>-117.305167</v>
      </c>
      <c r="N1096" s="2">
        <v>32.796183</v>
      </c>
      <c r="O1096" s="2">
        <v>-48</v>
      </c>
      <c r="P1096" s="2" t="s">
        <v>11</v>
      </c>
      <c r="Q1096" s="2" t="s">
        <v>796</v>
      </c>
      <c r="R1096" s="2">
        <v>3</v>
      </c>
      <c r="S1096" s="2" t="str">
        <f t="shared" si="67"/>
        <v>NT4036-3</v>
      </c>
      <c r="T1096" s="31" t="s">
        <v>386</v>
      </c>
      <c r="U1096" s="2" t="s">
        <v>13</v>
      </c>
      <c r="V1096" s="14">
        <v>0.06</v>
      </c>
      <c r="W1096" s="29">
        <v>0.035</v>
      </c>
      <c r="X1096" s="29">
        <v>0.069</v>
      </c>
      <c r="Y1096" s="29">
        <v>0.033</v>
      </c>
      <c r="Z1096" s="2">
        <v>2733</v>
      </c>
      <c r="AA1096" s="2">
        <v>164</v>
      </c>
      <c r="AB1096" s="2">
        <v>652</v>
      </c>
      <c r="AC1096" s="2">
        <v>23</v>
      </c>
      <c r="AD1096" s="2">
        <v>465</v>
      </c>
      <c r="AE1096" s="2">
        <v>32</v>
      </c>
      <c r="AF1096" s="2">
        <v>707</v>
      </c>
      <c r="AG1096" s="2">
        <v>23</v>
      </c>
      <c r="AH1096" s="2">
        <v>88</v>
      </c>
      <c r="AI1096" s="2">
        <v>6584</v>
      </c>
      <c r="AJ1096" s="2">
        <v>1534</v>
      </c>
      <c r="AK1096" s="2">
        <v>1130</v>
      </c>
      <c r="AL1096" s="2">
        <v>1659</v>
      </c>
      <c r="AM1096" s="6">
        <v>9.86105652549045</v>
      </c>
      <c r="AN1096" s="6">
        <v>4.79264148967329</v>
      </c>
      <c r="AO1096" s="6">
        <v>20.019501506779</v>
      </c>
      <c r="AP1096" s="2" t="s">
        <v>14</v>
      </c>
      <c r="AQ1096" s="2" t="s">
        <v>14</v>
      </c>
      <c r="AR1096" s="2" t="s">
        <v>14</v>
      </c>
      <c r="AS1096" s="2">
        <v>2003</v>
      </c>
      <c r="AT1096" s="2">
        <v>2009</v>
      </c>
    </row>
    <row r="1097" spans="1:46" ht="12.75">
      <c r="A1097" s="2" t="s">
        <v>498</v>
      </c>
      <c r="B1097" s="2"/>
      <c r="C1097" s="48" t="s">
        <v>816</v>
      </c>
      <c r="D1097" s="2" t="s">
        <v>833</v>
      </c>
      <c r="E1097" s="2" t="s">
        <v>495</v>
      </c>
      <c r="F1097" s="2" t="s">
        <v>14</v>
      </c>
      <c r="G1097" s="2">
        <v>0</v>
      </c>
      <c r="H1097" s="2">
        <v>12.5</v>
      </c>
      <c r="I1097" s="2">
        <v>0</v>
      </c>
      <c r="J1097" s="2">
        <v>12.5</v>
      </c>
      <c r="K1097" s="2">
        <v>0</v>
      </c>
      <c r="L1097" s="2">
        <v>12.5</v>
      </c>
      <c r="M1097" s="2">
        <v>-117.305167</v>
      </c>
      <c r="N1097" s="2">
        <v>32.796183</v>
      </c>
      <c r="O1097" s="2">
        <v>-48</v>
      </c>
      <c r="P1097" s="2" t="s">
        <v>11</v>
      </c>
      <c r="Q1097" s="2" t="s">
        <v>796</v>
      </c>
      <c r="R1097" s="2">
        <v>4</v>
      </c>
      <c r="S1097" s="2" t="str">
        <f t="shared" si="67"/>
        <v>NT4036-4</v>
      </c>
      <c r="T1097" s="31" t="s">
        <v>386</v>
      </c>
      <c r="U1097" s="2" t="s">
        <v>13</v>
      </c>
      <c r="V1097" s="14">
        <v>0.067</v>
      </c>
      <c r="W1097" s="29">
        <v>0.034</v>
      </c>
      <c r="X1097" s="29">
        <v>0.047</v>
      </c>
      <c r="Y1097" s="29">
        <v>0.065</v>
      </c>
      <c r="Z1097" s="2">
        <v>3052</v>
      </c>
      <c r="AA1097" s="2">
        <v>204</v>
      </c>
      <c r="AB1097" s="2">
        <v>677</v>
      </c>
      <c r="AC1097" s="2">
        <v>23</v>
      </c>
      <c r="AD1097" s="2">
        <v>489</v>
      </c>
      <c r="AE1097" s="2">
        <v>23</v>
      </c>
      <c r="AF1097" s="2">
        <v>806</v>
      </c>
      <c r="AG1097" s="2">
        <v>52</v>
      </c>
      <c r="AH1097" s="2">
        <v>87</v>
      </c>
      <c r="AI1097" s="2">
        <v>7485</v>
      </c>
      <c r="AJ1097" s="2">
        <v>1609</v>
      </c>
      <c r="AK1097" s="2">
        <v>1177</v>
      </c>
      <c r="AL1097" s="2">
        <v>1972</v>
      </c>
      <c r="AM1097" s="6">
        <v>19.4558995482663</v>
      </c>
      <c r="AN1097" s="6">
        <v>9.73870875789418</v>
      </c>
      <c r="AO1097" s="6">
        <v>38.5985864886515</v>
      </c>
      <c r="AP1097" s="2" t="s">
        <v>14</v>
      </c>
      <c r="AQ1097" s="2" t="s">
        <v>14</v>
      </c>
      <c r="AR1097" s="2" t="s">
        <v>14</v>
      </c>
      <c r="AS1097" s="2">
        <v>2003</v>
      </c>
      <c r="AT1097" s="2">
        <v>2009</v>
      </c>
    </row>
    <row r="1098" spans="1:46" ht="12.75">
      <c r="A1098" s="2" t="s">
        <v>499</v>
      </c>
      <c r="B1098" s="2"/>
      <c r="C1098" s="48" t="s">
        <v>816</v>
      </c>
      <c r="D1098" s="2" t="s">
        <v>833</v>
      </c>
      <c r="E1098" s="2" t="s">
        <v>495</v>
      </c>
      <c r="F1098" s="2" t="s">
        <v>14</v>
      </c>
      <c r="G1098" s="2">
        <v>0</v>
      </c>
      <c r="H1098" s="2">
        <v>12.5</v>
      </c>
      <c r="I1098" s="2">
        <v>0</v>
      </c>
      <c r="J1098" s="2">
        <v>12.5</v>
      </c>
      <c r="K1098" s="2">
        <v>0</v>
      </c>
      <c r="L1098" s="2">
        <v>12.5</v>
      </c>
      <c r="M1098" s="2">
        <v>-117.305167</v>
      </c>
      <c r="N1098" s="2">
        <v>32.796183</v>
      </c>
      <c r="O1098" s="2">
        <v>-48</v>
      </c>
      <c r="P1098" s="2" t="s">
        <v>11</v>
      </c>
      <c r="Q1098" s="2" t="s">
        <v>796</v>
      </c>
      <c r="R1098" s="2">
        <v>5</v>
      </c>
      <c r="S1098" s="2" t="str">
        <f t="shared" si="67"/>
        <v>NT4036-5</v>
      </c>
      <c r="T1098" s="31" t="s">
        <v>386</v>
      </c>
      <c r="U1098" s="2" t="s">
        <v>13</v>
      </c>
      <c r="V1098" s="14">
        <v>0.256</v>
      </c>
      <c r="W1098" s="29">
        <v>0.07</v>
      </c>
      <c r="X1098" s="29">
        <v>0.341</v>
      </c>
      <c r="Y1098" s="29">
        <v>0.103</v>
      </c>
      <c r="Z1098" s="2">
        <v>1325.5</v>
      </c>
      <c r="AA1098" s="2">
        <v>338</v>
      </c>
      <c r="AB1098" s="2">
        <v>410.5</v>
      </c>
      <c r="AC1098" s="2">
        <v>28.5</v>
      </c>
      <c r="AD1098" s="2">
        <v>175.5</v>
      </c>
      <c r="AE1098" s="2">
        <v>60</v>
      </c>
      <c r="AF1098" s="2">
        <v>405</v>
      </c>
      <c r="AG1098" s="2">
        <v>41.5</v>
      </c>
      <c r="AH1098" s="2">
        <v>83</v>
      </c>
      <c r="AI1098" s="2">
        <v>4029.68</v>
      </c>
      <c r="AJ1098" s="2">
        <v>1065.843</v>
      </c>
      <c r="AK1098" s="2">
        <v>569.738</v>
      </c>
      <c r="AL1098" s="2">
        <v>1083.895</v>
      </c>
      <c r="AM1098" s="6">
        <v>2757.39651613977</v>
      </c>
      <c r="AN1098" s="6">
        <v>2222.14505867841</v>
      </c>
      <c r="AO1098" s="6">
        <v>3496.74798271304</v>
      </c>
      <c r="AP1098" s="2" t="s">
        <v>14</v>
      </c>
      <c r="AQ1098" s="2" t="s">
        <v>14</v>
      </c>
      <c r="AR1098" s="2" t="s">
        <v>14</v>
      </c>
      <c r="AS1098" s="2">
        <v>2003</v>
      </c>
      <c r="AT1098" s="2">
        <v>2009</v>
      </c>
    </row>
    <row r="1099" spans="1:46" ht="12.75">
      <c r="A1099" s="2" t="s">
        <v>500</v>
      </c>
      <c r="B1099" s="2"/>
      <c r="C1099" s="48" t="s">
        <v>816</v>
      </c>
      <c r="D1099" s="2" t="s">
        <v>833</v>
      </c>
      <c r="E1099" s="2" t="s">
        <v>495</v>
      </c>
      <c r="F1099" s="2" t="s">
        <v>14</v>
      </c>
      <c r="G1099" s="2">
        <v>0</v>
      </c>
      <c r="H1099" s="2">
        <v>12.5</v>
      </c>
      <c r="I1099" s="2">
        <v>0</v>
      </c>
      <c r="J1099" s="2">
        <v>12.5</v>
      </c>
      <c r="K1099" s="2">
        <v>0</v>
      </c>
      <c r="L1099" s="2">
        <v>12.5</v>
      </c>
      <c r="M1099" s="2">
        <v>-117.305167</v>
      </c>
      <c r="N1099" s="2">
        <v>32.796183</v>
      </c>
      <c r="O1099" s="2">
        <v>-48</v>
      </c>
      <c r="P1099" s="2" t="s">
        <v>11</v>
      </c>
      <c r="Q1099" s="2" t="s">
        <v>796</v>
      </c>
      <c r="R1099" s="2">
        <v>6</v>
      </c>
      <c r="S1099" s="2" t="str">
        <f t="shared" si="67"/>
        <v>NT4036-6</v>
      </c>
      <c r="T1099" s="31" t="s">
        <v>386</v>
      </c>
      <c r="U1099" s="2" t="s">
        <v>13</v>
      </c>
      <c r="V1099" s="14">
        <v>0.245</v>
      </c>
      <c r="W1099" s="29">
        <v>0.07</v>
      </c>
      <c r="X1099" s="29">
        <v>0.317</v>
      </c>
      <c r="Y1099" s="29">
        <v>0.107</v>
      </c>
      <c r="Z1099" s="2">
        <v>1061</v>
      </c>
      <c r="AA1099" s="2">
        <v>260</v>
      </c>
      <c r="AB1099" s="2">
        <v>335</v>
      </c>
      <c r="AC1099" s="2">
        <v>23</v>
      </c>
      <c r="AD1099" s="2">
        <v>133</v>
      </c>
      <c r="AE1099" s="2">
        <v>42</v>
      </c>
      <c r="AF1099" s="2">
        <v>330</v>
      </c>
      <c r="AG1099" s="2">
        <v>35</v>
      </c>
      <c r="AH1099" s="2">
        <v>86</v>
      </c>
      <c r="AI1099" s="2">
        <v>3072</v>
      </c>
      <c r="AJ1099" s="2">
        <v>833</v>
      </c>
      <c r="AK1099" s="2">
        <v>407</v>
      </c>
      <c r="AL1099" s="2">
        <v>849</v>
      </c>
      <c r="AM1099" s="6">
        <v>2377.50161509796</v>
      </c>
      <c r="AN1099" s="6">
        <v>1910.2607706724</v>
      </c>
      <c r="AO1099" s="6">
        <v>3044.82787585848</v>
      </c>
      <c r="AP1099" s="2" t="s">
        <v>14</v>
      </c>
      <c r="AQ1099" s="2" t="s">
        <v>14</v>
      </c>
      <c r="AR1099" s="2" t="s">
        <v>14</v>
      </c>
      <c r="AS1099" s="2">
        <v>2003</v>
      </c>
      <c r="AT1099" s="2">
        <v>2009</v>
      </c>
    </row>
    <row r="1100" spans="1:46" ht="12.75">
      <c r="A1100" s="2" t="s">
        <v>501</v>
      </c>
      <c r="B1100" s="2"/>
      <c r="C1100" s="48" t="s">
        <v>816</v>
      </c>
      <c r="D1100" s="2" t="s">
        <v>833</v>
      </c>
      <c r="E1100" s="2" t="s">
        <v>495</v>
      </c>
      <c r="F1100" s="2" t="s">
        <v>14</v>
      </c>
      <c r="G1100" s="2">
        <v>0</v>
      </c>
      <c r="H1100" s="2">
        <v>12.5</v>
      </c>
      <c r="I1100" s="2">
        <v>0</v>
      </c>
      <c r="J1100" s="2">
        <v>12.5</v>
      </c>
      <c r="K1100" s="2">
        <v>0</v>
      </c>
      <c r="L1100" s="2">
        <v>12.5</v>
      </c>
      <c r="M1100" s="2">
        <v>-117.305167</v>
      </c>
      <c r="N1100" s="2">
        <v>32.796183</v>
      </c>
      <c r="O1100" s="2">
        <v>-48</v>
      </c>
      <c r="P1100" s="2" t="s">
        <v>11</v>
      </c>
      <c r="Q1100" s="2" t="s">
        <v>796</v>
      </c>
      <c r="R1100" s="2">
        <v>7</v>
      </c>
      <c r="S1100" s="2" t="str">
        <f t="shared" si="67"/>
        <v>NT4036-7</v>
      </c>
      <c r="T1100" s="31" t="s">
        <v>386</v>
      </c>
      <c r="U1100" s="2" t="s">
        <v>13</v>
      </c>
      <c r="V1100" s="14">
        <v>0.061</v>
      </c>
      <c r="W1100" s="29">
        <v>0.034</v>
      </c>
      <c r="X1100" s="29">
        <v>0.06</v>
      </c>
      <c r="Y1100" s="29">
        <v>0.037</v>
      </c>
      <c r="Z1100" s="2">
        <v>2928</v>
      </c>
      <c r="AA1100" s="2">
        <v>178.5</v>
      </c>
      <c r="AB1100" s="2">
        <v>662.5</v>
      </c>
      <c r="AC1100" s="2">
        <v>22.5</v>
      </c>
      <c r="AD1100" s="2">
        <v>505</v>
      </c>
      <c r="AE1100" s="2">
        <v>30</v>
      </c>
      <c r="AF1100" s="2">
        <v>757.5</v>
      </c>
      <c r="AG1100" s="2">
        <v>27.5</v>
      </c>
      <c r="AH1100" s="2">
        <v>85.5</v>
      </c>
      <c r="AI1100" s="2">
        <v>7257.551</v>
      </c>
      <c r="AJ1100" s="2">
        <v>1601.19</v>
      </c>
      <c r="AK1100" s="2">
        <v>1250.328</v>
      </c>
      <c r="AL1100" s="2">
        <v>1834.624</v>
      </c>
      <c r="AM1100" s="6">
        <v>11.0828532843142</v>
      </c>
      <c r="AN1100" s="6">
        <v>5.4081987565967</v>
      </c>
      <c r="AO1100" s="6">
        <v>22.4364627637553</v>
      </c>
      <c r="AP1100" s="2" t="s">
        <v>14</v>
      </c>
      <c r="AQ1100" s="2" t="s">
        <v>14</v>
      </c>
      <c r="AR1100" s="2" t="s">
        <v>14</v>
      </c>
      <c r="AS1100" s="2">
        <v>2003</v>
      </c>
      <c r="AT1100" s="2">
        <v>2009</v>
      </c>
    </row>
    <row r="1101" spans="1:46" ht="12.75">
      <c r="A1101" s="2" t="s">
        <v>502</v>
      </c>
      <c r="B1101" s="2"/>
      <c r="C1101" s="48" t="s">
        <v>816</v>
      </c>
      <c r="D1101" s="2" t="s">
        <v>833</v>
      </c>
      <c r="E1101" s="2" t="s">
        <v>495</v>
      </c>
      <c r="F1101" s="2" t="s">
        <v>14</v>
      </c>
      <c r="G1101" s="2">
        <v>0</v>
      </c>
      <c r="H1101" s="2">
        <v>12.5</v>
      </c>
      <c r="I1101" s="2">
        <v>0</v>
      </c>
      <c r="J1101" s="2">
        <v>12.5</v>
      </c>
      <c r="K1101" s="2">
        <v>0</v>
      </c>
      <c r="L1101" s="2">
        <v>12.5</v>
      </c>
      <c r="M1101" s="2">
        <v>-117.305167</v>
      </c>
      <c r="N1101" s="2">
        <v>32.796183</v>
      </c>
      <c r="O1101" s="2">
        <v>-48</v>
      </c>
      <c r="P1101" s="2" t="s">
        <v>11</v>
      </c>
      <c r="Q1101" s="2" t="s">
        <v>796</v>
      </c>
      <c r="R1101" s="2">
        <v>8</v>
      </c>
      <c r="S1101" s="2" t="str">
        <f t="shared" si="67"/>
        <v>NT4036-8</v>
      </c>
      <c r="T1101" s="31" t="s">
        <v>386</v>
      </c>
      <c r="U1101" s="2" t="s">
        <v>13</v>
      </c>
      <c r="V1101" s="14">
        <v>0.252</v>
      </c>
      <c r="W1101" s="29">
        <v>0.061</v>
      </c>
      <c r="X1101" s="29">
        <v>0.306</v>
      </c>
      <c r="Y1101" s="29">
        <v>0.1</v>
      </c>
      <c r="Z1101" s="2">
        <v>1745</v>
      </c>
      <c r="AA1101" s="2">
        <v>439</v>
      </c>
      <c r="AB1101" s="2">
        <v>533</v>
      </c>
      <c r="AC1101" s="2">
        <v>33</v>
      </c>
      <c r="AD1101" s="2">
        <v>223</v>
      </c>
      <c r="AE1101" s="2">
        <v>68</v>
      </c>
      <c r="AF1101" s="2">
        <v>536</v>
      </c>
      <c r="AG1101" s="2">
        <v>54</v>
      </c>
      <c r="AH1101" s="2">
        <v>87</v>
      </c>
      <c r="AI1101" s="2">
        <v>5021</v>
      </c>
      <c r="AJ1101" s="2">
        <v>1301</v>
      </c>
      <c r="AK1101" s="2">
        <v>669</v>
      </c>
      <c r="AL1101" s="2">
        <v>1356</v>
      </c>
      <c r="AM1101" s="6">
        <v>2615.09987384497</v>
      </c>
      <c r="AN1101" s="6">
        <v>2106.71581992204</v>
      </c>
      <c r="AO1101" s="6">
        <v>3323.958333037</v>
      </c>
      <c r="AP1101" s="2" t="s">
        <v>14</v>
      </c>
      <c r="AQ1101" s="2" t="s">
        <v>14</v>
      </c>
      <c r="AR1101" s="2" t="s">
        <v>14</v>
      </c>
      <c r="AS1101" s="2">
        <v>2003</v>
      </c>
      <c r="AT1101" s="2">
        <v>2009</v>
      </c>
    </row>
    <row r="1102" spans="1:46" ht="12.75">
      <c r="A1102" s="2" t="s">
        <v>503</v>
      </c>
      <c r="B1102" s="2"/>
      <c r="C1102" s="48" t="s">
        <v>816</v>
      </c>
      <c r="D1102" s="2" t="s">
        <v>833</v>
      </c>
      <c r="E1102" s="2" t="s">
        <v>495</v>
      </c>
      <c r="F1102" s="2" t="s">
        <v>14</v>
      </c>
      <c r="G1102" s="2">
        <v>0</v>
      </c>
      <c r="H1102" s="2">
        <v>12.5</v>
      </c>
      <c r="I1102" s="2">
        <v>0</v>
      </c>
      <c r="J1102" s="2">
        <v>12.5</v>
      </c>
      <c r="K1102" s="2">
        <v>0</v>
      </c>
      <c r="L1102" s="2">
        <v>12.5</v>
      </c>
      <c r="M1102" s="2">
        <v>-117.305167</v>
      </c>
      <c r="N1102" s="2">
        <v>32.796183</v>
      </c>
      <c r="O1102" s="2">
        <v>-48</v>
      </c>
      <c r="P1102" s="2" t="s">
        <v>11</v>
      </c>
      <c r="Q1102" s="2" t="s">
        <v>796</v>
      </c>
      <c r="R1102" s="2">
        <v>9</v>
      </c>
      <c r="S1102" s="2" t="str">
        <f t="shared" si="67"/>
        <v>NT4036-9</v>
      </c>
      <c r="T1102" s="31" t="s">
        <v>386</v>
      </c>
      <c r="U1102" s="2" t="s">
        <v>13</v>
      </c>
      <c r="V1102" s="14">
        <v>0.117</v>
      </c>
      <c r="W1102" s="29">
        <v>0.042</v>
      </c>
      <c r="X1102" s="29">
        <v>0.159</v>
      </c>
      <c r="Y1102" s="29">
        <v>0.05</v>
      </c>
      <c r="Z1102" s="2">
        <v>1957</v>
      </c>
      <c r="AA1102" s="2">
        <v>229</v>
      </c>
      <c r="AB1102" s="2">
        <v>508</v>
      </c>
      <c r="AC1102" s="2">
        <v>21</v>
      </c>
      <c r="AD1102" s="2">
        <v>348</v>
      </c>
      <c r="AE1102" s="2">
        <v>55</v>
      </c>
      <c r="AF1102" s="2">
        <v>519</v>
      </c>
      <c r="AG1102" s="2">
        <v>26</v>
      </c>
      <c r="AH1102" s="2">
        <v>86</v>
      </c>
      <c r="AI1102" s="2">
        <v>5084</v>
      </c>
      <c r="AJ1102" s="2">
        <v>1230</v>
      </c>
      <c r="AK1102" s="2">
        <v>937</v>
      </c>
      <c r="AL1102" s="2">
        <v>1267</v>
      </c>
      <c r="AM1102" s="6">
        <v>189.712305206759</v>
      </c>
      <c r="AN1102" s="6">
        <v>115.079900967578</v>
      </c>
      <c r="AO1102" s="6">
        <v>306.64404833841</v>
      </c>
      <c r="AP1102" s="2" t="s">
        <v>14</v>
      </c>
      <c r="AQ1102" s="2" t="s">
        <v>14</v>
      </c>
      <c r="AR1102" s="2" t="s">
        <v>14</v>
      </c>
      <c r="AS1102" s="2">
        <v>2003</v>
      </c>
      <c r="AT1102" s="2">
        <v>2009</v>
      </c>
    </row>
    <row r="1103" spans="1:46" ht="12.75">
      <c r="A1103" s="2" t="s">
        <v>504</v>
      </c>
      <c r="B1103" s="2"/>
      <c r="C1103" s="48" t="s">
        <v>816</v>
      </c>
      <c r="D1103" s="2" t="s">
        <v>833</v>
      </c>
      <c r="E1103" s="2" t="s">
        <v>495</v>
      </c>
      <c r="F1103" s="2" t="s">
        <v>14</v>
      </c>
      <c r="G1103" s="2">
        <v>0</v>
      </c>
      <c r="H1103" s="2">
        <v>12.5</v>
      </c>
      <c r="I1103" s="2">
        <v>0</v>
      </c>
      <c r="J1103" s="2">
        <v>12.5</v>
      </c>
      <c r="K1103" s="2">
        <v>0</v>
      </c>
      <c r="L1103" s="2">
        <v>12.5</v>
      </c>
      <c r="M1103" s="2">
        <v>-117.305167</v>
      </c>
      <c r="N1103" s="2">
        <v>32.796183</v>
      </c>
      <c r="O1103" s="2">
        <v>-48</v>
      </c>
      <c r="P1103" s="2" t="s">
        <v>11</v>
      </c>
      <c r="Q1103" s="2" t="s">
        <v>796</v>
      </c>
      <c r="R1103" s="2">
        <v>10</v>
      </c>
      <c r="S1103" s="2" t="str">
        <f t="shared" si="67"/>
        <v>NT4036-10</v>
      </c>
      <c r="T1103" s="31" t="s">
        <v>386</v>
      </c>
      <c r="U1103" s="2" t="s">
        <v>13</v>
      </c>
      <c r="V1103" s="14">
        <v>0.06</v>
      </c>
      <c r="W1103" s="29">
        <v>0.032</v>
      </c>
      <c r="X1103" s="29">
        <v>0.051</v>
      </c>
      <c r="Y1103" s="29">
        <v>0.039</v>
      </c>
      <c r="Z1103" s="2">
        <v>5468</v>
      </c>
      <c r="AA1103" s="2">
        <v>328</v>
      </c>
      <c r="AB1103" s="2">
        <v>1463</v>
      </c>
      <c r="AC1103" s="2">
        <v>47</v>
      </c>
      <c r="AD1103" s="2">
        <v>1100</v>
      </c>
      <c r="AE1103" s="2">
        <v>56</v>
      </c>
      <c r="AF1103" s="2">
        <v>1531</v>
      </c>
      <c r="AG1103" s="2">
        <v>60</v>
      </c>
      <c r="AH1103" s="2">
        <v>74</v>
      </c>
      <c r="AI1103" s="2">
        <v>15665</v>
      </c>
      <c r="AJ1103" s="2">
        <v>4081</v>
      </c>
      <c r="AK1103" s="2">
        <v>3124</v>
      </c>
      <c r="AL1103" s="2">
        <v>4300</v>
      </c>
      <c r="AM1103" s="6">
        <v>9.86105652549045</v>
      </c>
      <c r="AN1103" s="6">
        <v>4.79264148967329</v>
      </c>
      <c r="AO1103" s="6">
        <v>20.019501506779</v>
      </c>
      <c r="AP1103" s="2" t="s">
        <v>14</v>
      </c>
      <c r="AQ1103" s="2" t="s">
        <v>14</v>
      </c>
      <c r="AR1103" s="2" t="s">
        <v>14</v>
      </c>
      <c r="AS1103" s="2">
        <v>2003</v>
      </c>
      <c r="AT1103" s="2">
        <v>2009</v>
      </c>
    </row>
    <row r="1104" spans="1:46" ht="12.75">
      <c r="A1104" s="2" t="s">
        <v>505</v>
      </c>
      <c r="B1104" s="2"/>
      <c r="C1104" s="48" t="s">
        <v>816</v>
      </c>
      <c r="D1104" s="2" t="s">
        <v>833</v>
      </c>
      <c r="E1104" s="2" t="s">
        <v>495</v>
      </c>
      <c r="F1104" s="2" t="s">
        <v>14</v>
      </c>
      <c r="G1104" s="2">
        <v>0</v>
      </c>
      <c r="H1104" s="2">
        <v>12.5</v>
      </c>
      <c r="I1104" s="2">
        <v>0</v>
      </c>
      <c r="J1104" s="2">
        <v>12.5</v>
      </c>
      <c r="K1104" s="2">
        <v>0</v>
      </c>
      <c r="L1104" s="2">
        <v>12.5</v>
      </c>
      <c r="M1104" s="2">
        <v>-117.305167</v>
      </c>
      <c r="N1104" s="2">
        <v>32.796183</v>
      </c>
      <c r="O1104" s="2">
        <v>-48</v>
      </c>
      <c r="P1104" s="2" t="s">
        <v>11</v>
      </c>
      <c r="Q1104" s="2" t="s">
        <v>796</v>
      </c>
      <c r="R1104" s="2">
        <v>11</v>
      </c>
      <c r="S1104" s="2" t="str">
        <f t="shared" si="67"/>
        <v>NT4036-11</v>
      </c>
      <c r="T1104" s="31" t="s">
        <v>386</v>
      </c>
      <c r="U1104" s="2" t="s">
        <v>13</v>
      </c>
      <c r="V1104" s="14">
        <v>0.269</v>
      </c>
      <c r="W1104" s="29">
        <v>0.076</v>
      </c>
      <c r="X1104" s="29">
        <v>0.363</v>
      </c>
      <c r="Y1104" s="29">
        <v>0.119</v>
      </c>
      <c r="Z1104" s="2">
        <v>945</v>
      </c>
      <c r="AA1104" s="2">
        <v>254</v>
      </c>
      <c r="AB1104" s="2">
        <v>289</v>
      </c>
      <c r="AC1104" s="2">
        <v>22</v>
      </c>
      <c r="AD1104" s="2">
        <v>130</v>
      </c>
      <c r="AE1104" s="2">
        <v>47</v>
      </c>
      <c r="AF1104" s="2">
        <v>287</v>
      </c>
      <c r="AG1104" s="2">
        <v>34</v>
      </c>
      <c r="AH1104" s="2">
        <v>87</v>
      </c>
      <c r="AI1104" s="2">
        <v>2756</v>
      </c>
      <c r="AJ1104" s="2">
        <v>715</v>
      </c>
      <c r="AK1104" s="2">
        <v>407</v>
      </c>
      <c r="AL1104" s="2">
        <v>738</v>
      </c>
      <c r="AM1104" s="6">
        <v>3256.54684160506</v>
      </c>
      <c r="AN1104" s="6">
        <v>2627.92848237804</v>
      </c>
      <c r="AO1104" s="6">
        <v>4140.06880739512</v>
      </c>
      <c r="AP1104" s="2" t="s">
        <v>14</v>
      </c>
      <c r="AQ1104" s="2" t="s">
        <v>14</v>
      </c>
      <c r="AR1104" s="2" t="s">
        <v>14</v>
      </c>
      <c r="AS1104" s="2">
        <v>2003</v>
      </c>
      <c r="AT1104" s="2">
        <v>2009</v>
      </c>
    </row>
    <row r="1105" spans="1:46" ht="12.75">
      <c r="A1105" s="2" t="s">
        <v>506</v>
      </c>
      <c r="B1105" s="2"/>
      <c r="C1105" s="48" t="s">
        <v>816</v>
      </c>
      <c r="D1105" s="2" t="s">
        <v>833</v>
      </c>
      <c r="E1105" s="2" t="s">
        <v>495</v>
      </c>
      <c r="F1105" s="2" t="s">
        <v>14</v>
      </c>
      <c r="G1105" s="2">
        <v>0</v>
      </c>
      <c r="H1105" s="2">
        <v>12.5</v>
      </c>
      <c r="I1105" s="2">
        <v>0</v>
      </c>
      <c r="J1105" s="2">
        <v>12.5</v>
      </c>
      <c r="K1105" s="2">
        <v>0</v>
      </c>
      <c r="L1105" s="2">
        <v>12.5</v>
      </c>
      <c r="M1105" s="2">
        <v>-117.305167</v>
      </c>
      <c r="N1105" s="2">
        <v>32.796183</v>
      </c>
      <c r="O1105" s="2">
        <v>-48</v>
      </c>
      <c r="P1105" s="2" t="s">
        <v>11</v>
      </c>
      <c r="Q1105" s="2" t="s">
        <v>796</v>
      </c>
      <c r="R1105" s="2">
        <v>12</v>
      </c>
      <c r="S1105" s="2" t="str">
        <f t="shared" si="67"/>
        <v>NT4036-12</v>
      </c>
      <c r="T1105" s="31" t="s">
        <v>386</v>
      </c>
      <c r="U1105" s="2" t="s">
        <v>13</v>
      </c>
      <c r="V1105" s="14">
        <v>0.32</v>
      </c>
      <c r="W1105" s="29">
        <v>0.087</v>
      </c>
      <c r="X1105" s="29">
        <v>0.416</v>
      </c>
      <c r="Y1105" s="29">
        <v>0.185</v>
      </c>
      <c r="Z1105" s="2">
        <v>1374</v>
      </c>
      <c r="AA1105" s="2">
        <v>439</v>
      </c>
      <c r="AB1105" s="2">
        <v>434</v>
      </c>
      <c r="AC1105" s="2">
        <v>38</v>
      </c>
      <c r="AD1105" s="2">
        <v>116</v>
      </c>
      <c r="AE1105" s="2">
        <v>69</v>
      </c>
      <c r="AF1105" s="2">
        <v>432</v>
      </c>
      <c r="AG1105" s="2">
        <v>80</v>
      </c>
      <c r="AH1105" s="2">
        <v>91</v>
      </c>
      <c r="AI1105" s="2">
        <v>3985</v>
      </c>
      <c r="AJ1105" s="2">
        <v>1037</v>
      </c>
      <c r="AK1105" s="2">
        <v>407</v>
      </c>
      <c r="AL1105" s="2">
        <v>1125</v>
      </c>
      <c r="AM1105" s="6">
        <v>5822.00955538907</v>
      </c>
      <c r="AN1105" s="6">
        <v>4614.96268245972</v>
      </c>
      <c r="AO1105" s="6">
        <v>7385.33344712733</v>
      </c>
      <c r="AP1105" s="2" t="s">
        <v>14</v>
      </c>
      <c r="AQ1105" s="2" t="s">
        <v>14</v>
      </c>
      <c r="AR1105" s="2" t="s">
        <v>14</v>
      </c>
      <c r="AS1105" s="2">
        <v>2003</v>
      </c>
      <c r="AT1105" s="2">
        <v>2009</v>
      </c>
    </row>
    <row r="1106" spans="1:46" ht="12.75">
      <c r="A1106" s="2" t="s">
        <v>507</v>
      </c>
      <c r="B1106" s="2"/>
      <c r="C1106" s="48" t="s">
        <v>816</v>
      </c>
      <c r="D1106" s="2" t="s">
        <v>833</v>
      </c>
      <c r="E1106" s="2" t="s">
        <v>495</v>
      </c>
      <c r="F1106" s="2" t="s">
        <v>14</v>
      </c>
      <c r="G1106" s="2">
        <v>0</v>
      </c>
      <c r="H1106" s="2">
        <v>12.5</v>
      </c>
      <c r="I1106" s="2">
        <v>0</v>
      </c>
      <c r="J1106" s="2">
        <v>12.5</v>
      </c>
      <c r="K1106" s="2">
        <v>0</v>
      </c>
      <c r="L1106" s="2">
        <v>12.5</v>
      </c>
      <c r="M1106" s="2">
        <v>-117.305167</v>
      </c>
      <c r="N1106" s="2">
        <v>32.796183</v>
      </c>
      <c r="O1106" s="2">
        <v>-48</v>
      </c>
      <c r="P1106" s="2" t="s">
        <v>11</v>
      </c>
      <c r="Q1106" s="2" t="s">
        <v>796</v>
      </c>
      <c r="R1106" s="2">
        <v>13</v>
      </c>
      <c r="S1106" s="2" t="str">
        <f t="shared" si="67"/>
        <v>NT4036-13</v>
      </c>
      <c r="T1106" s="31" t="s">
        <v>386</v>
      </c>
      <c r="U1106" s="2" t="s">
        <v>13</v>
      </c>
      <c r="V1106" s="14">
        <v>0.216</v>
      </c>
      <c r="W1106" s="29">
        <v>0.057</v>
      </c>
      <c r="X1106" s="29">
        <v>0.279</v>
      </c>
      <c r="Y1106" s="29">
        <v>0.076</v>
      </c>
      <c r="Z1106" s="2">
        <v>1277</v>
      </c>
      <c r="AA1106" s="2">
        <v>276</v>
      </c>
      <c r="AB1106" s="2">
        <v>347</v>
      </c>
      <c r="AC1106" s="2">
        <v>20</v>
      </c>
      <c r="AD1106" s="2">
        <v>180</v>
      </c>
      <c r="AE1106" s="2">
        <v>50</v>
      </c>
      <c r="AF1106" s="2">
        <v>359</v>
      </c>
      <c r="AG1106" s="2">
        <v>27</v>
      </c>
      <c r="AH1106" s="2">
        <v>86</v>
      </c>
      <c r="AI1106" s="2">
        <v>3612</v>
      </c>
      <c r="AJ1106" s="2">
        <v>853</v>
      </c>
      <c r="AK1106" s="2">
        <v>535</v>
      </c>
      <c r="AL1106" s="2">
        <v>898</v>
      </c>
      <c r="AM1106" s="6">
        <v>1552.62480857877</v>
      </c>
      <c r="AN1106" s="6">
        <v>1212.04765585958</v>
      </c>
      <c r="AO1106" s="6">
        <v>2051.9943352967</v>
      </c>
      <c r="AP1106" s="2" t="s">
        <v>14</v>
      </c>
      <c r="AQ1106" s="2" t="s">
        <v>14</v>
      </c>
      <c r="AR1106" s="2" t="s">
        <v>14</v>
      </c>
      <c r="AS1106" s="2">
        <v>2003</v>
      </c>
      <c r="AT1106" s="2">
        <v>2009</v>
      </c>
    </row>
    <row r="1107" spans="1:46" ht="12.75">
      <c r="A1107" s="2" t="s">
        <v>508</v>
      </c>
      <c r="B1107" s="2"/>
      <c r="C1107" s="48" t="s">
        <v>816</v>
      </c>
      <c r="D1107" s="2" t="s">
        <v>833</v>
      </c>
      <c r="E1107" s="2" t="s">
        <v>495</v>
      </c>
      <c r="F1107" s="2" t="s">
        <v>14</v>
      </c>
      <c r="G1107" s="2">
        <v>0</v>
      </c>
      <c r="H1107" s="2">
        <v>12.5</v>
      </c>
      <c r="I1107" s="2">
        <v>0</v>
      </c>
      <c r="J1107" s="2">
        <v>12.5</v>
      </c>
      <c r="K1107" s="2">
        <v>0</v>
      </c>
      <c r="L1107" s="2">
        <v>12.5</v>
      </c>
      <c r="M1107" s="2">
        <v>-117.305167</v>
      </c>
      <c r="N1107" s="2">
        <v>32.796183</v>
      </c>
      <c r="O1107" s="2">
        <v>-48</v>
      </c>
      <c r="P1107" s="2" t="s">
        <v>11</v>
      </c>
      <c r="Q1107" s="2" t="s">
        <v>796</v>
      </c>
      <c r="R1107" s="2">
        <v>14</v>
      </c>
      <c r="S1107" s="2" t="str">
        <f t="shared" si="67"/>
        <v>NT4036-14</v>
      </c>
      <c r="T1107" s="31" t="s">
        <v>386</v>
      </c>
      <c r="U1107" s="2" t="s">
        <v>13</v>
      </c>
      <c r="V1107" s="14">
        <v>0.281</v>
      </c>
      <c r="W1107" s="29">
        <v>0.083</v>
      </c>
      <c r="X1107" s="29">
        <v>0.384</v>
      </c>
      <c r="Y1107" s="29">
        <v>0.138</v>
      </c>
      <c r="Z1107" s="2">
        <v>765</v>
      </c>
      <c r="AA1107" s="2">
        <v>215</v>
      </c>
      <c r="AB1107" s="2">
        <v>251</v>
      </c>
      <c r="AC1107" s="2">
        <v>21</v>
      </c>
      <c r="AD1107" s="2">
        <v>101</v>
      </c>
      <c r="AE1107" s="2">
        <v>39</v>
      </c>
      <c r="AF1107" s="2">
        <v>244</v>
      </c>
      <c r="AG1107" s="2">
        <v>34</v>
      </c>
      <c r="AH1107" s="2">
        <v>86</v>
      </c>
      <c r="AI1107" s="2">
        <v>2279</v>
      </c>
      <c r="AJ1107" s="2">
        <v>633</v>
      </c>
      <c r="AK1107" s="2">
        <v>326</v>
      </c>
      <c r="AL1107" s="2">
        <v>647</v>
      </c>
      <c r="AM1107" s="6">
        <v>3771.79510981003</v>
      </c>
      <c r="AN1107" s="6">
        <v>3032.39439842336</v>
      </c>
      <c r="AO1107" s="6">
        <v>4776.69446109321</v>
      </c>
      <c r="AP1107" s="2" t="s">
        <v>14</v>
      </c>
      <c r="AQ1107" s="2" t="s">
        <v>14</v>
      </c>
      <c r="AR1107" s="2" t="s">
        <v>14</v>
      </c>
      <c r="AS1107" s="2">
        <v>2003</v>
      </c>
      <c r="AT1107" s="2">
        <v>2009</v>
      </c>
    </row>
    <row r="1108" spans="1:46" ht="12.75">
      <c r="A1108" s="2" t="s">
        <v>509</v>
      </c>
      <c r="B1108" s="2"/>
      <c r="C1108" s="48" t="s">
        <v>816</v>
      </c>
      <c r="D1108" s="2" t="s">
        <v>833</v>
      </c>
      <c r="E1108" s="2" t="s">
        <v>495</v>
      </c>
      <c r="F1108" s="2" t="s">
        <v>14</v>
      </c>
      <c r="G1108" s="2">
        <v>0</v>
      </c>
      <c r="H1108" s="2">
        <v>12.5</v>
      </c>
      <c r="I1108" s="2">
        <v>0</v>
      </c>
      <c r="J1108" s="2">
        <v>12.5</v>
      </c>
      <c r="K1108" s="2">
        <v>0</v>
      </c>
      <c r="L1108" s="2">
        <v>12.5</v>
      </c>
      <c r="M1108" s="2">
        <v>-117.305167</v>
      </c>
      <c r="N1108" s="2">
        <v>32.796183</v>
      </c>
      <c r="O1108" s="2">
        <v>-48</v>
      </c>
      <c r="P1108" s="2" t="s">
        <v>11</v>
      </c>
      <c r="Q1108" s="2" t="s">
        <v>796</v>
      </c>
      <c r="R1108" s="2">
        <v>15</v>
      </c>
      <c r="S1108" s="2" t="str">
        <f t="shared" si="67"/>
        <v>NT4036-15</v>
      </c>
      <c r="T1108" s="31" t="s">
        <v>386</v>
      </c>
      <c r="U1108" s="2" t="s">
        <v>13</v>
      </c>
      <c r="V1108" s="14">
        <v>0.219</v>
      </c>
      <c r="W1108" s="29">
        <v>0.072</v>
      </c>
      <c r="X1108" s="29">
        <v>0.279</v>
      </c>
      <c r="Y1108" s="29">
        <v>0.094</v>
      </c>
      <c r="Z1108" s="2">
        <v>442</v>
      </c>
      <c r="AA1108" s="2">
        <v>97</v>
      </c>
      <c r="AB1108" s="2">
        <v>138</v>
      </c>
      <c r="AC1108" s="2">
        <v>10</v>
      </c>
      <c r="AD1108" s="2">
        <v>73</v>
      </c>
      <c r="AE1108" s="2">
        <v>20</v>
      </c>
      <c r="AF1108" s="2">
        <v>133</v>
      </c>
      <c r="AG1108" s="2">
        <v>13</v>
      </c>
      <c r="AH1108" s="2">
        <v>90</v>
      </c>
      <c r="AI1108" s="2">
        <v>1198</v>
      </c>
      <c r="AJ1108" s="2">
        <v>329</v>
      </c>
      <c r="AK1108" s="2">
        <v>207</v>
      </c>
      <c r="AL1108" s="2">
        <v>324</v>
      </c>
      <c r="AM1108" s="6">
        <v>1626.14402936172</v>
      </c>
      <c r="AN1108" s="6">
        <v>1276.05907625229</v>
      </c>
      <c r="AO1108" s="6">
        <v>2143.68285691894</v>
      </c>
      <c r="AP1108" s="2" t="s">
        <v>14</v>
      </c>
      <c r="AQ1108" s="2" t="s">
        <v>14</v>
      </c>
      <c r="AR1108" s="2" t="s">
        <v>14</v>
      </c>
      <c r="AS1108" s="2">
        <v>2003</v>
      </c>
      <c r="AT1108" s="2">
        <v>2009</v>
      </c>
    </row>
    <row r="1109" spans="1:46" ht="12.75">
      <c r="A1109" s="2" t="s">
        <v>510</v>
      </c>
      <c r="B1109" s="2"/>
      <c r="C1109" s="48" t="s">
        <v>816</v>
      </c>
      <c r="D1109" s="2" t="s">
        <v>833</v>
      </c>
      <c r="E1109" s="2" t="s">
        <v>495</v>
      </c>
      <c r="F1109" s="2" t="s">
        <v>14</v>
      </c>
      <c r="G1109" s="2">
        <v>0</v>
      </c>
      <c r="H1109" s="2">
        <v>12.5</v>
      </c>
      <c r="I1109" s="2">
        <v>0</v>
      </c>
      <c r="J1109" s="2">
        <v>12.5</v>
      </c>
      <c r="K1109" s="2">
        <v>0</v>
      </c>
      <c r="L1109" s="2">
        <v>12.5</v>
      </c>
      <c r="M1109" s="2">
        <v>-117.305167</v>
      </c>
      <c r="N1109" s="2">
        <v>32.796183</v>
      </c>
      <c r="O1109" s="2">
        <v>-48</v>
      </c>
      <c r="P1109" s="2" t="s">
        <v>11</v>
      </c>
      <c r="Q1109" s="2" t="s">
        <v>796</v>
      </c>
      <c r="R1109" s="2">
        <v>16</v>
      </c>
      <c r="S1109" s="2" t="str">
        <f t="shared" si="67"/>
        <v>NT4036-16</v>
      </c>
      <c r="T1109" s="31" t="s">
        <v>386</v>
      </c>
      <c r="U1109" s="2" t="s">
        <v>13</v>
      </c>
      <c r="V1109" s="14">
        <v>0.288</v>
      </c>
      <c r="W1109" s="29">
        <v>0.09</v>
      </c>
      <c r="X1109" s="29">
        <v>0.366</v>
      </c>
      <c r="Y1109" s="29">
        <v>0.134</v>
      </c>
      <c r="Z1109" s="2">
        <v>552</v>
      </c>
      <c r="AA1109" s="2">
        <v>159</v>
      </c>
      <c r="AB1109" s="2">
        <v>197</v>
      </c>
      <c r="AC1109" s="2">
        <v>18</v>
      </c>
      <c r="AD1109" s="2">
        <v>79</v>
      </c>
      <c r="AE1109" s="2">
        <v>29</v>
      </c>
      <c r="AF1109" s="2">
        <v>188</v>
      </c>
      <c r="AG1109" s="2">
        <v>25</v>
      </c>
      <c r="AH1109" s="2">
        <v>85</v>
      </c>
      <c r="AI1109" s="2">
        <v>1673</v>
      </c>
      <c r="AJ1109" s="2">
        <v>506</v>
      </c>
      <c r="AK1109" s="2">
        <v>254</v>
      </c>
      <c r="AL1109" s="2">
        <v>501</v>
      </c>
      <c r="AM1109" s="6">
        <v>4095.22807278465</v>
      </c>
      <c r="AN1109" s="6">
        <v>3298.3107415396</v>
      </c>
      <c r="AO1109" s="6">
        <v>5201.99134176567</v>
      </c>
      <c r="AP1109" s="2" t="s">
        <v>14</v>
      </c>
      <c r="AQ1109" s="2" t="s">
        <v>14</v>
      </c>
      <c r="AR1109" s="2" t="s">
        <v>14</v>
      </c>
      <c r="AS1109" s="2">
        <v>2003</v>
      </c>
      <c r="AT1109" s="2">
        <v>2009</v>
      </c>
    </row>
    <row r="1110" spans="1:46" ht="12.75">
      <c r="A1110" s="2" t="s">
        <v>511</v>
      </c>
      <c r="B1110" s="2"/>
      <c r="C1110" s="48" t="s">
        <v>816</v>
      </c>
      <c r="D1110" s="2" t="s">
        <v>833</v>
      </c>
      <c r="E1110" s="2" t="s">
        <v>495</v>
      </c>
      <c r="F1110" s="2" t="s">
        <v>14</v>
      </c>
      <c r="G1110" s="2">
        <v>0</v>
      </c>
      <c r="H1110" s="2">
        <v>12.5</v>
      </c>
      <c r="I1110" s="2">
        <v>0</v>
      </c>
      <c r="J1110" s="2">
        <v>12.5</v>
      </c>
      <c r="K1110" s="2">
        <v>0</v>
      </c>
      <c r="L1110" s="2">
        <v>12.5</v>
      </c>
      <c r="M1110" s="2">
        <v>-117.305167</v>
      </c>
      <c r="N1110" s="2">
        <v>32.796183</v>
      </c>
      <c r="O1110" s="2">
        <v>-48</v>
      </c>
      <c r="P1110" s="2" t="s">
        <v>11</v>
      </c>
      <c r="Q1110" s="2" t="s">
        <v>796</v>
      </c>
      <c r="R1110" s="2">
        <v>17</v>
      </c>
      <c r="S1110" s="2" t="str">
        <f t="shared" si="67"/>
        <v>NT4036-17</v>
      </c>
      <c r="T1110" s="31" t="s">
        <v>386</v>
      </c>
      <c r="U1110" s="2" t="s">
        <v>13</v>
      </c>
      <c r="V1110" s="14">
        <v>0.244</v>
      </c>
      <c r="W1110" s="29">
        <v>0.068</v>
      </c>
      <c r="X1110" s="29">
        <v>0.324</v>
      </c>
      <c r="Y1110" s="29">
        <v>0.1</v>
      </c>
      <c r="Z1110" s="2">
        <v>1059</v>
      </c>
      <c r="AA1110" s="2">
        <v>258</v>
      </c>
      <c r="AB1110" s="2">
        <v>321</v>
      </c>
      <c r="AC1110" s="2">
        <v>22</v>
      </c>
      <c r="AD1110" s="2">
        <v>156</v>
      </c>
      <c r="AE1110" s="2">
        <v>51</v>
      </c>
      <c r="AF1110" s="2">
        <v>319</v>
      </c>
      <c r="AG1110" s="2">
        <v>32</v>
      </c>
      <c r="AH1110" s="2">
        <v>83</v>
      </c>
      <c r="AI1110" s="2">
        <v>3173</v>
      </c>
      <c r="AJ1110" s="2">
        <v>827</v>
      </c>
      <c r="AK1110" s="2">
        <v>499</v>
      </c>
      <c r="AL1110" s="2">
        <v>846</v>
      </c>
      <c r="AM1110" s="6">
        <v>2345.31107603308</v>
      </c>
      <c r="AN1110" s="6">
        <v>1881.16497480475</v>
      </c>
      <c r="AO1110" s="6">
        <v>3005.27396545429</v>
      </c>
      <c r="AP1110" s="2" t="s">
        <v>14</v>
      </c>
      <c r="AQ1110" s="2" t="s">
        <v>14</v>
      </c>
      <c r="AR1110" s="2" t="s">
        <v>14</v>
      </c>
      <c r="AS1110" s="2">
        <v>2003</v>
      </c>
      <c r="AT1110" s="2">
        <v>2009</v>
      </c>
    </row>
    <row r="1111" spans="1:46" ht="12.75">
      <c r="A1111" s="2" t="s">
        <v>512</v>
      </c>
      <c r="B1111" s="2"/>
      <c r="C1111" s="48" t="s">
        <v>816</v>
      </c>
      <c r="D1111" s="2" t="s">
        <v>833</v>
      </c>
      <c r="E1111" s="2" t="s">
        <v>495</v>
      </c>
      <c r="F1111" s="2" t="s">
        <v>14</v>
      </c>
      <c r="G1111" s="2">
        <v>0</v>
      </c>
      <c r="H1111" s="2">
        <v>12.5</v>
      </c>
      <c r="I1111" s="2">
        <v>0</v>
      </c>
      <c r="J1111" s="2">
        <v>12.5</v>
      </c>
      <c r="K1111" s="2">
        <v>0</v>
      </c>
      <c r="L1111" s="2">
        <v>12.5</v>
      </c>
      <c r="M1111" s="2">
        <v>-117.305167</v>
      </c>
      <c r="N1111" s="2">
        <v>32.796183</v>
      </c>
      <c r="O1111" s="2">
        <v>-48</v>
      </c>
      <c r="P1111" s="2" t="s">
        <v>11</v>
      </c>
      <c r="Q1111" s="2" t="s">
        <v>796</v>
      </c>
      <c r="R1111" s="2">
        <v>18</v>
      </c>
      <c r="S1111" s="2" t="str">
        <f t="shared" si="67"/>
        <v>NT4036-18</v>
      </c>
      <c r="T1111" s="31" t="s">
        <v>386</v>
      </c>
      <c r="U1111" s="2" t="s">
        <v>13</v>
      </c>
      <c r="V1111" s="14">
        <v>0.087</v>
      </c>
      <c r="W1111" s="29">
        <v>0.042</v>
      </c>
      <c r="X1111" s="29">
        <v>0.106</v>
      </c>
      <c r="Y1111" s="29">
        <v>0.046</v>
      </c>
      <c r="Z1111" s="2">
        <v>1070</v>
      </c>
      <c r="AA1111" s="2">
        <v>93</v>
      </c>
      <c r="AB1111" s="2">
        <v>337</v>
      </c>
      <c r="AC1111" s="2">
        <v>14</v>
      </c>
      <c r="AD1111" s="2">
        <v>195</v>
      </c>
      <c r="AE1111" s="2">
        <v>21</v>
      </c>
      <c r="AF1111" s="2">
        <v>297</v>
      </c>
      <c r="AG1111" s="2">
        <v>14</v>
      </c>
      <c r="AH1111" s="2">
        <v>84</v>
      </c>
      <c r="AI1111" s="2">
        <v>2769</v>
      </c>
      <c r="AJ1111" s="2">
        <v>836</v>
      </c>
      <c r="AK1111" s="2">
        <v>514</v>
      </c>
      <c r="AL1111" s="2">
        <v>740</v>
      </c>
      <c r="AM1111" s="6">
        <v>62.8943411245689</v>
      </c>
      <c r="AN1111" s="6">
        <v>34.4590530316166</v>
      </c>
      <c r="AO1111" s="6">
        <v>113.818213362712</v>
      </c>
      <c r="AP1111" s="2" t="s">
        <v>14</v>
      </c>
      <c r="AQ1111" s="2" t="s">
        <v>14</v>
      </c>
      <c r="AR1111" s="2" t="s">
        <v>14</v>
      </c>
      <c r="AS1111" s="2">
        <v>2003</v>
      </c>
      <c r="AT1111" s="2">
        <v>2009</v>
      </c>
    </row>
    <row r="1112" spans="1:46" ht="12.75">
      <c r="A1112" s="2" t="s">
        <v>513</v>
      </c>
      <c r="B1112" s="2"/>
      <c r="C1112" s="48" t="s">
        <v>816</v>
      </c>
      <c r="D1112" s="2" t="s">
        <v>833</v>
      </c>
      <c r="E1112" s="2" t="s">
        <v>495</v>
      </c>
      <c r="F1112" s="2" t="s">
        <v>14</v>
      </c>
      <c r="G1112" s="2">
        <v>0</v>
      </c>
      <c r="H1112" s="2">
        <v>12.5</v>
      </c>
      <c r="I1112" s="2">
        <v>0</v>
      </c>
      <c r="J1112" s="2">
        <v>12.5</v>
      </c>
      <c r="K1112" s="2">
        <v>0</v>
      </c>
      <c r="L1112" s="2">
        <v>12.5</v>
      </c>
      <c r="M1112" s="2">
        <v>-117.305167</v>
      </c>
      <c r="N1112" s="2">
        <v>32.796183</v>
      </c>
      <c r="O1112" s="2">
        <v>-48</v>
      </c>
      <c r="P1112" s="2" t="s">
        <v>11</v>
      </c>
      <c r="Q1112" s="2" t="s">
        <v>796</v>
      </c>
      <c r="R1112" s="2">
        <v>19</v>
      </c>
      <c r="S1112" s="2" t="str">
        <f t="shared" si="67"/>
        <v>NT4036-19</v>
      </c>
      <c r="T1112" s="31" t="s">
        <v>386</v>
      </c>
      <c r="U1112" s="2" t="s">
        <v>13</v>
      </c>
      <c r="V1112" s="14">
        <v>0.113</v>
      </c>
      <c r="W1112" s="29">
        <v>0.051</v>
      </c>
      <c r="X1112" s="29">
        <v>0.126</v>
      </c>
      <c r="Y1112" s="29">
        <v>0.059</v>
      </c>
      <c r="Z1112" s="2">
        <v>775</v>
      </c>
      <c r="AA1112" s="2">
        <v>88</v>
      </c>
      <c r="AB1112" s="2">
        <v>267</v>
      </c>
      <c r="AC1112" s="2">
        <v>14</v>
      </c>
      <c r="AD1112" s="2">
        <v>154</v>
      </c>
      <c r="AE1112" s="2">
        <v>19</v>
      </c>
      <c r="AF1112" s="2">
        <v>231</v>
      </c>
      <c r="AG1112" s="2">
        <v>14</v>
      </c>
      <c r="AH1112" s="2">
        <v>85</v>
      </c>
      <c r="AI1112" s="2">
        <v>2031</v>
      </c>
      <c r="AJ1112" s="2">
        <v>661</v>
      </c>
      <c r="AK1112" s="2">
        <v>407</v>
      </c>
      <c r="AL1112" s="2">
        <v>576</v>
      </c>
      <c r="AM1112" s="6">
        <v>167.395537094495</v>
      </c>
      <c r="AN1112" s="6">
        <v>100.414063339833</v>
      </c>
      <c r="AO1112" s="6">
        <v>274.489760027868</v>
      </c>
      <c r="AP1112" s="2" t="s">
        <v>14</v>
      </c>
      <c r="AQ1112" s="2" t="s">
        <v>14</v>
      </c>
      <c r="AR1112" s="2" t="s">
        <v>14</v>
      </c>
      <c r="AS1112" s="2">
        <v>2003</v>
      </c>
      <c r="AT1112" s="2">
        <v>2009</v>
      </c>
    </row>
    <row r="1113" spans="1:46" ht="12.75">
      <c r="A1113" s="2" t="s">
        <v>514</v>
      </c>
      <c r="B1113" s="2"/>
      <c r="C1113" s="48" t="s">
        <v>816</v>
      </c>
      <c r="D1113" s="2" t="s">
        <v>833</v>
      </c>
      <c r="E1113" s="2" t="s">
        <v>495</v>
      </c>
      <c r="F1113" s="2" t="s">
        <v>14</v>
      </c>
      <c r="G1113" s="2">
        <v>0</v>
      </c>
      <c r="H1113" s="2">
        <v>12.5</v>
      </c>
      <c r="I1113" s="2">
        <v>0</v>
      </c>
      <c r="J1113" s="2">
        <v>12.5</v>
      </c>
      <c r="K1113" s="2">
        <v>0</v>
      </c>
      <c r="L1113" s="2">
        <v>12.5</v>
      </c>
      <c r="M1113" s="2">
        <v>-117.305167</v>
      </c>
      <c r="N1113" s="2">
        <v>32.796183</v>
      </c>
      <c r="O1113" s="2">
        <v>-48</v>
      </c>
      <c r="P1113" s="2" t="s">
        <v>11</v>
      </c>
      <c r="Q1113" s="2" t="s">
        <v>796</v>
      </c>
      <c r="R1113" s="2">
        <v>20</v>
      </c>
      <c r="S1113" s="2" t="str">
        <f t="shared" si="67"/>
        <v>NT4036-20</v>
      </c>
      <c r="T1113" s="31" t="s">
        <v>386</v>
      </c>
      <c r="U1113" s="2" t="s">
        <v>13</v>
      </c>
      <c r="V1113" s="14">
        <v>0.236</v>
      </c>
      <c r="W1113" s="29">
        <v>0.068</v>
      </c>
      <c r="X1113" s="29">
        <v>0.301</v>
      </c>
      <c r="Y1113" s="29">
        <v>0.1</v>
      </c>
      <c r="Z1113" s="2">
        <v>1056</v>
      </c>
      <c r="AA1113" s="2">
        <v>249</v>
      </c>
      <c r="AB1113" s="2">
        <v>325</v>
      </c>
      <c r="AC1113" s="2">
        <v>22</v>
      </c>
      <c r="AD1113" s="2">
        <v>171</v>
      </c>
      <c r="AE1113" s="2">
        <v>51</v>
      </c>
      <c r="AF1113" s="2">
        <v>321</v>
      </c>
      <c r="AG1113" s="2">
        <v>32</v>
      </c>
      <c r="AH1113" s="2">
        <v>90</v>
      </c>
      <c r="AI1113" s="2">
        <v>2900</v>
      </c>
      <c r="AJ1113" s="2">
        <v>771</v>
      </c>
      <c r="AK1113" s="2">
        <v>493</v>
      </c>
      <c r="AL1113" s="2">
        <v>784</v>
      </c>
      <c r="AM1113" s="6">
        <v>2094.62221639405</v>
      </c>
      <c r="AN1113" s="6">
        <v>1662.02268383811</v>
      </c>
      <c r="AO1113" s="6">
        <v>2712.30205658047</v>
      </c>
      <c r="AP1113" s="2" t="s">
        <v>14</v>
      </c>
      <c r="AQ1113" s="2" t="s">
        <v>14</v>
      </c>
      <c r="AR1113" s="2" t="s">
        <v>14</v>
      </c>
      <c r="AS1113" s="2">
        <v>2003</v>
      </c>
      <c r="AT1113" s="2">
        <v>2009</v>
      </c>
    </row>
    <row r="1114" spans="1:46" ht="12.75">
      <c r="A1114" s="2" t="s">
        <v>515</v>
      </c>
      <c r="B1114" s="2"/>
      <c r="C1114" s="48" t="s">
        <v>816</v>
      </c>
      <c r="D1114" s="2" t="s">
        <v>833</v>
      </c>
      <c r="E1114" s="2" t="s">
        <v>495</v>
      </c>
      <c r="F1114" s="2" t="s">
        <v>14</v>
      </c>
      <c r="G1114" s="2">
        <v>0</v>
      </c>
      <c r="H1114" s="2">
        <v>12.5</v>
      </c>
      <c r="I1114" s="2">
        <v>0</v>
      </c>
      <c r="J1114" s="2">
        <v>12.5</v>
      </c>
      <c r="K1114" s="2">
        <v>0</v>
      </c>
      <c r="L1114" s="2">
        <v>12.5</v>
      </c>
      <c r="M1114" s="2">
        <v>-117.305167</v>
      </c>
      <c r="N1114" s="2">
        <v>32.796183</v>
      </c>
      <c r="O1114" s="2">
        <v>-48</v>
      </c>
      <c r="P1114" s="2" t="s">
        <v>11</v>
      </c>
      <c r="Q1114" s="2" t="s">
        <v>796</v>
      </c>
      <c r="R1114" s="2">
        <v>21</v>
      </c>
      <c r="S1114" s="2" t="str">
        <f t="shared" si="67"/>
        <v>NT4036-21</v>
      </c>
      <c r="T1114" s="31" t="s">
        <v>386</v>
      </c>
      <c r="U1114" s="2" t="s">
        <v>13</v>
      </c>
      <c r="V1114" s="14">
        <v>0.229</v>
      </c>
      <c r="W1114" s="29">
        <v>0.061</v>
      </c>
      <c r="X1114" s="29">
        <v>0.304</v>
      </c>
      <c r="Y1114" s="29">
        <v>0.082</v>
      </c>
      <c r="Z1114" s="2">
        <v>1272</v>
      </c>
      <c r="AA1114" s="2">
        <v>292</v>
      </c>
      <c r="AB1114" s="2">
        <v>365</v>
      </c>
      <c r="AC1114" s="2">
        <v>22</v>
      </c>
      <c r="AD1114" s="2">
        <v>188</v>
      </c>
      <c r="AE1114" s="2">
        <v>57</v>
      </c>
      <c r="AF1114" s="2">
        <v>369</v>
      </c>
      <c r="AG1114" s="2">
        <v>30</v>
      </c>
      <c r="AH1114" s="2">
        <v>89</v>
      </c>
      <c r="AI1114" s="2">
        <v>3515</v>
      </c>
      <c r="AJ1114" s="2">
        <v>870</v>
      </c>
      <c r="AK1114" s="2">
        <v>551</v>
      </c>
      <c r="AL1114" s="2">
        <v>897</v>
      </c>
      <c r="AM1114" s="6">
        <v>1893.14174812031</v>
      </c>
      <c r="AN1114" s="6">
        <v>1489.90685090208</v>
      </c>
      <c r="AO1114" s="6">
        <v>2466.30855548522</v>
      </c>
      <c r="AP1114" s="2" t="s">
        <v>14</v>
      </c>
      <c r="AQ1114" s="2" t="s">
        <v>14</v>
      </c>
      <c r="AR1114" s="2" t="s">
        <v>14</v>
      </c>
      <c r="AS1114" s="2">
        <v>2003</v>
      </c>
      <c r="AT1114" s="2">
        <v>2009</v>
      </c>
    </row>
    <row r="1115" spans="1:46" ht="12.75">
      <c r="A1115" s="2" t="s">
        <v>516</v>
      </c>
      <c r="B1115" s="2"/>
      <c r="C1115" s="48" t="s">
        <v>816</v>
      </c>
      <c r="D1115" s="2" t="s">
        <v>833</v>
      </c>
      <c r="E1115" s="2" t="s">
        <v>495</v>
      </c>
      <c r="F1115" s="2" t="s">
        <v>14</v>
      </c>
      <c r="G1115" s="2">
        <v>0</v>
      </c>
      <c r="H1115" s="2">
        <v>12.5</v>
      </c>
      <c r="I1115" s="2">
        <v>0</v>
      </c>
      <c r="J1115" s="2">
        <v>12.5</v>
      </c>
      <c r="K1115" s="2">
        <v>0</v>
      </c>
      <c r="L1115" s="2">
        <v>12.5</v>
      </c>
      <c r="M1115" s="2">
        <v>-117.305167</v>
      </c>
      <c r="N1115" s="2">
        <v>32.796183</v>
      </c>
      <c r="O1115" s="2">
        <v>-48</v>
      </c>
      <c r="P1115" s="2" t="s">
        <v>11</v>
      </c>
      <c r="Q1115" s="2" t="s">
        <v>796</v>
      </c>
      <c r="R1115" s="2">
        <v>22</v>
      </c>
      <c r="S1115" s="2" t="str">
        <f t="shared" si="67"/>
        <v>NT4036-22</v>
      </c>
      <c r="T1115" s="31" t="s">
        <v>386</v>
      </c>
      <c r="U1115" s="2" t="s">
        <v>13</v>
      </c>
      <c r="V1115" s="14">
        <v>0.19</v>
      </c>
      <c r="W1115" s="29">
        <v>0.05</v>
      </c>
      <c r="X1115" s="29">
        <v>0.261</v>
      </c>
      <c r="Y1115" s="29">
        <v>0.068</v>
      </c>
      <c r="Z1115" s="2">
        <v>1664</v>
      </c>
      <c r="AA1115" s="2">
        <v>316</v>
      </c>
      <c r="AB1115" s="2">
        <v>423</v>
      </c>
      <c r="AC1115" s="2">
        <v>21</v>
      </c>
      <c r="AD1115" s="2">
        <v>231</v>
      </c>
      <c r="AE1115" s="2">
        <v>60</v>
      </c>
      <c r="AF1115" s="2">
        <v>449</v>
      </c>
      <c r="AG1115" s="2">
        <v>31</v>
      </c>
      <c r="AH1115" s="2">
        <v>89</v>
      </c>
      <c r="AI1115" s="2">
        <v>4449</v>
      </c>
      <c r="AJ1115" s="2">
        <v>998</v>
      </c>
      <c r="AK1115" s="2">
        <v>654</v>
      </c>
      <c r="AL1115" s="2">
        <v>1079</v>
      </c>
      <c r="AM1115" s="6">
        <v>1007.65154688154</v>
      </c>
      <c r="AN1115" s="6">
        <v>745.968010519778</v>
      </c>
      <c r="AO1115" s="6">
        <v>1382.94662846145</v>
      </c>
      <c r="AP1115" s="2" t="s">
        <v>14</v>
      </c>
      <c r="AQ1115" s="2" t="s">
        <v>14</v>
      </c>
      <c r="AR1115" s="2" t="s">
        <v>14</v>
      </c>
      <c r="AS1115" s="2">
        <v>2003</v>
      </c>
      <c r="AT1115" s="2">
        <v>2009</v>
      </c>
    </row>
    <row r="1116" spans="1:46" ht="12.75">
      <c r="A1116" s="2" t="s">
        <v>517</v>
      </c>
      <c r="B1116" s="2"/>
      <c r="C1116" s="48" t="s">
        <v>816</v>
      </c>
      <c r="D1116" s="2" t="s">
        <v>833</v>
      </c>
      <c r="E1116" s="2" t="s">
        <v>495</v>
      </c>
      <c r="F1116" s="2" t="s">
        <v>14</v>
      </c>
      <c r="G1116" s="2">
        <v>0</v>
      </c>
      <c r="H1116" s="2">
        <v>12.5</v>
      </c>
      <c r="I1116" s="2">
        <v>0</v>
      </c>
      <c r="J1116" s="2">
        <v>12.5</v>
      </c>
      <c r="K1116" s="2">
        <v>0</v>
      </c>
      <c r="L1116" s="2">
        <v>12.5</v>
      </c>
      <c r="M1116" s="2">
        <v>-117.305167</v>
      </c>
      <c r="N1116" s="2">
        <v>32.796183</v>
      </c>
      <c r="O1116" s="2">
        <v>-48</v>
      </c>
      <c r="P1116" s="2" t="s">
        <v>11</v>
      </c>
      <c r="Q1116" s="2" t="s">
        <v>796</v>
      </c>
      <c r="R1116" s="2">
        <v>23</v>
      </c>
      <c r="S1116" s="2" t="str">
        <f aca="true" t="shared" si="68" ref="S1116:S1179">CONCATENATE(E1116,"-",R1116)</f>
        <v>NT4036-23</v>
      </c>
      <c r="T1116" s="31" t="s">
        <v>386</v>
      </c>
      <c r="U1116" s="2" t="s">
        <v>13</v>
      </c>
      <c r="V1116" s="14">
        <v>0.059</v>
      </c>
      <c r="W1116" s="29">
        <v>0.025</v>
      </c>
      <c r="X1116" s="29">
        <v>0.04</v>
      </c>
      <c r="Y1116" s="29">
        <v>0.046</v>
      </c>
      <c r="Z1116" s="2">
        <v>5720</v>
      </c>
      <c r="AA1116" s="2">
        <v>335</v>
      </c>
      <c r="AB1116" s="2">
        <v>1502</v>
      </c>
      <c r="AC1116" s="2">
        <v>38</v>
      </c>
      <c r="AD1116" s="2">
        <v>1161</v>
      </c>
      <c r="AE1116" s="2">
        <v>46</v>
      </c>
      <c r="AF1116" s="2">
        <v>1712</v>
      </c>
      <c r="AG1116" s="2">
        <v>79</v>
      </c>
      <c r="AH1116" s="2">
        <v>91</v>
      </c>
      <c r="AI1116" s="2">
        <v>13308</v>
      </c>
      <c r="AJ1116" s="2">
        <v>3385</v>
      </c>
      <c r="AK1116" s="2">
        <v>2653</v>
      </c>
      <c r="AL1116" s="2">
        <v>3936</v>
      </c>
      <c r="AM1116" s="6">
        <v>8.68631826835366</v>
      </c>
      <c r="AN1116" s="6">
        <v>4.20700530806588</v>
      </c>
      <c r="AO1116" s="6">
        <v>17.6840720622577</v>
      </c>
      <c r="AP1116" s="2" t="s">
        <v>14</v>
      </c>
      <c r="AQ1116" s="2" t="s">
        <v>14</v>
      </c>
      <c r="AR1116" s="2" t="s">
        <v>14</v>
      </c>
      <c r="AS1116" s="2">
        <v>2003</v>
      </c>
      <c r="AT1116" s="2">
        <v>2009</v>
      </c>
    </row>
    <row r="1117" spans="1:46" ht="12.75">
      <c r="A1117" s="2" t="s">
        <v>518</v>
      </c>
      <c r="B1117" s="2"/>
      <c r="C1117" s="48" t="s">
        <v>816</v>
      </c>
      <c r="D1117" s="2" t="s">
        <v>833</v>
      </c>
      <c r="E1117" s="2" t="s">
        <v>495</v>
      </c>
      <c r="F1117" s="2" t="s">
        <v>14</v>
      </c>
      <c r="G1117" s="2">
        <v>0</v>
      </c>
      <c r="H1117" s="2">
        <v>12.5</v>
      </c>
      <c r="I1117" s="2">
        <v>0</v>
      </c>
      <c r="J1117" s="2">
        <v>12.5</v>
      </c>
      <c r="K1117" s="2">
        <v>0</v>
      </c>
      <c r="L1117" s="2">
        <v>12.5</v>
      </c>
      <c r="M1117" s="2">
        <v>-117.305167</v>
      </c>
      <c r="N1117" s="2">
        <v>32.796183</v>
      </c>
      <c r="O1117" s="2">
        <v>-48</v>
      </c>
      <c r="P1117" s="2" t="s">
        <v>11</v>
      </c>
      <c r="Q1117" s="2" t="s">
        <v>796</v>
      </c>
      <c r="R1117" s="2">
        <v>24</v>
      </c>
      <c r="S1117" s="2" t="str">
        <f t="shared" si="68"/>
        <v>NT4036-24</v>
      </c>
      <c r="T1117" s="31" t="s">
        <v>386</v>
      </c>
      <c r="U1117" s="2" t="s">
        <v>13</v>
      </c>
      <c r="V1117" s="14">
        <v>0.241</v>
      </c>
      <c r="W1117" s="29">
        <v>0.067</v>
      </c>
      <c r="X1117" s="29">
        <v>0.341</v>
      </c>
      <c r="Y1117" s="29">
        <v>0.112</v>
      </c>
      <c r="Z1117" s="2">
        <v>1277</v>
      </c>
      <c r="AA1117" s="2">
        <v>308</v>
      </c>
      <c r="AB1117" s="2">
        <v>364</v>
      </c>
      <c r="AC1117" s="2">
        <v>24</v>
      </c>
      <c r="AD1117" s="2">
        <v>187</v>
      </c>
      <c r="AE1117" s="2">
        <v>64</v>
      </c>
      <c r="AF1117" s="2">
        <v>375</v>
      </c>
      <c r="AG1117" s="2">
        <v>42</v>
      </c>
      <c r="AH1117" s="2">
        <v>90</v>
      </c>
      <c r="AI1117" s="2">
        <v>3522</v>
      </c>
      <c r="AJ1117" s="2">
        <v>862</v>
      </c>
      <c r="AK1117" s="2">
        <v>558</v>
      </c>
      <c r="AL1117" s="2">
        <v>927</v>
      </c>
      <c r="AM1117" s="6">
        <v>2250.23982675839</v>
      </c>
      <c r="AN1117" s="6">
        <v>1803.71144688304</v>
      </c>
      <c r="AO1117" s="6">
        <v>2895.45947154773</v>
      </c>
      <c r="AP1117" s="2" t="s">
        <v>14</v>
      </c>
      <c r="AQ1117" s="2" t="s">
        <v>14</v>
      </c>
      <c r="AR1117" s="2" t="s">
        <v>14</v>
      </c>
      <c r="AS1117" s="2">
        <v>2003</v>
      </c>
      <c r="AT1117" s="2">
        <v>2009</v>
      </c>
    </row>
    <row r="1118" spans="1:46" ht="12.75">
      <c r="A1118" s="2" t="s">
        <v>519</v>
      </c>
      <c r="B1118" s="2"/>
      <c r="C1118" s="48" t="s">
        <v>816</v>
      </c>
      <c r="D1118" s="2" t="s">
        <v>833</v>
      </c>
      <c r="E1118" s="2" t="s">
        <v>495</v>
      </c>
      <c r="F1118" s="2" t="s">
        <v>14</v>
      </c>
      <c r="G1118" s="2">
        <v>0</v>
      </c>
      <c r="H1118" s="2">
        <v>12.5</v>
      </c>
      <c r="I1118" s="2">
        <v>0</v>
      </c>
      <c r="J1118" s="2">
        <v>12.5</v>
      </c>
      <c r="K1118" s="2">
        <v>0</v>
      </c>
      <c r="L1118" s="2">
        <v>12.5</v>
      </c>
      <c r="M1118" s="2">
        <v>-117.305167</v>
      </c>
      <c r="N1118" s="2">
        <v>32.796183</v>
      </c>
      <c r="O1118" s="2">
        <v>-48</v>
      </c>
      <c r="P1118" s="2" t="s">
        <v>11</v>
      </c>
      <c r="Q1118" s="2" t="s">
        <v>796</v>
      </c>
      <c r="R1118" s="2">
        <v>25</v>
      </c>
      <c r="S1118" s="2" t="str">
        <f t="shared" si="68"/>
        <v>NT4036-25</v>
      </c>
      <c r="T1118" s="31" t="s">
        <v>386</v>
      </c>
      <c r="U1118" s="2" t="s">
        <v>13</v>
      </c>
      <c r="V1118" s="14">
        <v>0.06</v>
      </c>
      <c r="W1118" s="29">
        <v>0.028</v>
      </c>
      <c r="X1118" s="29">
        <v>0.041</v>
      </c>
      <c r="Y1118" s="29">
        <v>0.038</v>
      </c>
      <c r="Z1118" s="2">
        <v>5261</v>
      </c>
      <c r="AA1118" s="2">
        <v>315</v>
      </c>
      <c r="AB1118" s="2">
        <v>1354</v>
      </c>
      <c r="AC1118" s="2">
        <v>38</v>
      </c>
      <c r="AD1118" s="2">
        <v>1056</v>
      </c>
      <c r="AE1118" s="2">
        <v>43</v>
      </c>
      <c r="AF1118" s="2">
        <v>1578</v>
      </c>
      <c r="AG1118" s="2">
        <v>59</v>
      </c>
      <c r="AH1118" s="2">
        <v>89</v>
      </c>
      <c r="AI1118" s="2">
        <v>12530</v>
      </c>
      <c r="AJ1118" s="2">
        <v>3128</v>
      </c>
      <c r="AK1118" s="2">
        <v>2470</v>
      </c>
      <c r="AL1118" s="2">
        <v>3679</v>
      </c>
      <c r="AM1118" s="6">
        <v>9.86105652549045</v>
      </c>
      <c r="AN1118" s="6">
        <v>4.79264148967329</v>
      </c>
      <c r="AO1118" s="6">
        <v>20.019501506779</v>
      </c>
      <c r="AP1118" s="2" t="s">
        <v>14</v>
      </c>
      <c r="AQ1118" s="2" t="s">
        <v>14</v>
      </c>
      <c r="AR1118" s="2" t="s">
        <v>14</v>
      </c>
      <c r="AS1118" s="2">
        <v>2003</v>
      </c>
      <c r="AT1118" s="2">
        <v>2009</v>
      </c>
    </row>
    <row r="1119" spans="1:46" ht="12.75">
      <c r="A1119" s="2" t="s">
        <v>520</v>
      </c>
      <c r="B1119" s="2"/>
      <c r="C1119" s="48" t="s">
        <v>816</v>
      </c>
      <c r="D1119" s="2" t="s">
        <v>832</v>
      </c>
      <c r="E1119" s="2" t="s">
        <v>521</v>
      </c>
      <c r="F1119" s="2" t="s">
        <v>14</v>
      </c>
      <c r="G1119" s="2">
        <v>0</v>
      </c>
      <c r="H1119" s="2">
        <v>14</v>
      </c>
      <c r="I1119" s="2">
        <v>0</v>
      </c>
      <c r="J1119" s="2">
        <v>14</v>
      </c>
      <c r="K1119" s="2">
        <v>0</v>
      </c>
      <c r="L1119" s="2">
        <v>14</v>
      </c>
      <c r="M1119" s="2">
        <v>-118.296191</v>
      </c>
      <c r="N1119" s="2">
        <v>33.695483</v>
      </c>
      <c r="O1119" s="2">
        <v>-28</v>
      </c>
      <c r="P1119" s="2" t="s">
        <v>11</v>
      </c>
      <c r="Q1119" s="2" t="s">
        <v>796</v>
      </c>
      <c r="R1119" s="2">
        <v>1</v>
      </c>
      <c r="S1119" s="2" t="str">
        <f t="shared" si="68"/>
        <v>NT4042-1</v>
      </c>
      <c r="T1119" s="31" t="s">
        <v>386</v>
      </c>
      <c r="U1119" s="2" t="s">
        <v>13</v>
      </c>
      <c r="V1119" s="14">
        <v>0.22</v>
      </c>
      <c r="W1119" s="29">
        <v>0.061</v>
      </c>
      <c r="X1119" s="29">
        <v>0.333</v>
      </c>
      <c r="Y1119" s="29">
        <v>0.091</v>
      </c>
      <c r="Z1119" s="2">
        <v>3614</v>
      </c>
      <c r="AA1119" s="2">
        <v>796</v>
      </c>
      <c r="AB1119" s="2">
        <v>970</v>
      </c>
      <c r="AC1119" s="2">
        <v>59</v>
      </c>
      <c r="AD1119" s="2">
        <v>394</v>
      </c>
      <c r="AE1119" s="2">
        <v>131</v>
      </c>
      <c r="AF1119" s="2">
        <v>1041</v>
      </c>
      <c r="AG1119" s="2">
        <v>94</v>
      </c>
      <c r="AH1119" s="2">
        <v>174</v>
      </c>
      <c r="AI1119" s="2">
        <v>5069</v>
      </c>
      <c r="AJ1119" s="2">
        <v>1183</v>
      </c>
      <c r="AK1119" s="2">
        <v>603</v>
      </c>
      <c r="AL1119" s="2">
        <v>1305</v>
      </c>
      <c r="AM1119" s="6">
        <v>1652.13820789103</v>
      </c>
      <c r="AN1119" s="6">
        <v>1296.20890860028</v>
      </c>
      <c r="AO1119" s="6">
        <v>2173.65571271979</v>
      </c>
      <c r="AP1119" s="2" t="s">
        <v>14</v>
      </c>
      <c r="AQ1119" s="2" t="s">
        <v>14</v>
      </c>
      <c r="AR1119" s="2" t="s">
        <v>14</v>
      </c>
      <c r="AS1119" s="2">
        <v>2003</v>
      </c>
      <c r="AT1119" s="2">
        <v>2009</v>
      </c>
    </row>
    <row r="1120" spans="1:46" ht="12.75">
      <c r="A1120" s="2" t="s">
        <v>522</v>
      </c>
      <c r="B1120" s="2"/>
      <c r="C1120" s="48" t="s">
        <v>816</v>
      </c>
      <c r="D1120" s="2" t="s">
        <v>832</v>
      </c>
      <c r="E1120" s="2" t="s">
        <v>521</v>
      </c>
      <c r="F1120" s="2" t="s">
        <v>14</v>
      </c>
      <c r="G1120" s="2">
        <v>0</v>
      </c>
      <c r="H1120" s="2">
        <v>14</v>
      </c>
      <c r="I1120" s="2">
        <v>0</v>
      </c>
      <c r="J1120" s="2">
        <v>14</v>
      </c>
      <c r="K1120" s="2">
        <v>0</v>
      </c>
      <c r="L1120" s="2">
        <v>14</v>
      </c>
      <c r="M1120" s="2">
        <v>-118.296191</v>
      </c>
      <c r="N1120" s="2">
        <v>33.695483</v>
      </c>
      <c r="O1120" s="2">
        <v>-28</v>
      </c>
      <c r="P1120" s="2" t="s">
        <v>11</v>
      </c>
      <c r="Q1120" s="2" t="s">
        <v>796</v>
      </c>
      <c r="R1120" s="2">
        <v>2</v>
      </c>
      <c r="S1120" s="2" t="str">
        <f t="shared" si="68"/>
        <v>NT4042-2</v>
      </c>
      <c r="T1120" s="31" t="s">
        <v>386</v>
      </c>
      <c r="U1120" s="2" t="s">
        <v>13</v>
      </c>
      <c r="V1120" s="14">
        <v>0.159</v>
      </c>
      <c r="W1120" s="29">
        <v>0.048</v>
      </c>
      <c r="X1120" s="29">
        <v>0.242</v>
      </c>
      <c r="Y1120" s="29">
        <v>0.074</v>
      </c>
      <c r="Z1120" s="2">
        <v>4544</v>
      </c>
      <c r="AA1120" s="2">
        <v>723</v>
      </c>
      <c r="AB1120" s="2">
        <v>1091</v>
      </c>
      <c r="AC1120" s="2">
        <v>52</v>
      </c>
      <c r="AD1120" s="2">
        <v>549</v>
      </c>
      <c r="AE1120" s="2">
        <v>133</v>
      </c>
      <c r="AF1120" s="2">
        <v>1179</v>
      </c>
      <c r="AG1120" s="2">
        <v>87</v>
      </c>
      <c r="AH1120" s="2">
        <v>169</v>
      </c>
      <c r="AI1120" s="2">
        <v>6233</v>
      </c>
      <c r="AJ1120" s="2">
        <v>1353</v>
      </c>
      <c r="AK1120" s="2">
        <v>807</v>
      </c>
      <c r="AL1120" s="2">
        <v>1498</v>
      </c>
      <c r="AM1120" s="6">
        <v>362</v>
      </c>
      <c r="AN1120" s="6">
        <v>280</v>
      </c>
      <c r="AO1120" s="6">
        <v>485</v>
      </c>
      <c r="AP1120" s="2">
        <v>1524</v>
      </c>
      <c r="AQ1120" s="2">
        <v>1729</v>
      </c>
      <c r="AR1120" s="2">
        <v>1647</v>
      </c>
      <c r="AS1120" s="2">
        <v>2003</v>
      </c>
      <c r="AT1120" s="2">
        <v>2009</v>
      </c>
    </row>
    <row r="1121" spans="1:46" ht="12.75">
      <c r="A1121" s="2" t="s">
        <v>523</v>
      </c>
      <c r="B1121" s="2"/>
      <c r="C1121" s="48" t="s">
        <v>816</v>
      </c>
      <c r="D1121" s="2" t="s">
        <v>832</v>
      </c>
      <c r="E1121" s="2" t="s">
        <v>521</v>
      </c>
      <c r="F1121" s="2" t="s">
        <v>14</v>
      </c>
      <c r="G1121" s="2">
        <v>0</v>
      </c>
      <c r="H1121" s="2">
        <v>14</v>
      </c>
      <c r="I1121" s="2">
        <v>0</v>
      </c>
      <c r="J1121" s="2">
        <v>14</v>
      </c>
      <c r="K1121" s="2">
        <v>0</v>
      </c>
      <c r="L1121" s="2">
        <v>14</v>
      </c>
      <c r="M1121" s="2">
        <v>-118.296191</v>
      </c>
      <c r="N1121" s="2">
        <v>33.695483</v>
      </c>
      <c r="O1121" s="2">
        <v>-28</v>
      </c>
      <c r="P1121" s="2" t="s">
        <v>11</v>
      </c>
      <c r="Q1121" s="2" t="s">
        <v>796</v>
      </c>
      <c r="R1121" s="2">
        <v>3</v>
      </c>
      <c r="S1121" s="2" t="str">
        <f t="shared" si="68"/>
        <v>NT4042-3</v>
      </c>
      <c r="T1121" s="31" t="s">
        <v>386</v>
      </c>
      <c r="U1121" s="2" t="s">
        <v>13</v>
      </c>
      <c r="V1121" s="14">
        <v>0.177</v>
      </c>
      <c r="W1121" s="29">
        <v>0.047</v>
      </c>
      <c r="X1121" s="29">
        <v>0.241</v>
      </c>
      <c r="Y1121" s="29">
        <v>0.063</v>
      </c>
      <c r="Z1121" s="2">
        <v>2989</v>
      </c>
      <c r="AA1121" s="2">
        <v>528</v>
      </c>
      <c r="AB1121" s="2">
        <v>833</v>
      </c>
      <c r="AC1121" s="2">
        <v>39</v>
      </c>
      <c r="AD1121" s="2">
        <v>392</v>
      </c>
      <c r="AE1121" s="2">
        <v>95</v>
      </c>
      <c r="AF1121" s="2">
        <v>861</v>
      </c>
      <c r="AG1121" s="2">
        <v>54</v>
      </c>
      <c r="AH1121" s="2">
        <v>172</v>
      </c>
      <c r="AI1121" s="2">
        <v>4090</v>
      </c>
      <c r="AJ1121" s="2">
        <v>1014</v>
      </c>
      <c r="AK1121" s="2">
        <v>566</v>
      </c>
      <c r="AL1121" s="2">
        <v>1064</v>
      </c>
      <c r="AM1121" s="6">
        <v>793.550840099199</v>
      </c>
      <c r="AN1121" s="6">
        <v>569.328695303635</v>
      </c>
      <c r="AO1121" s="6">
        <v>1105.97146929325</v>
      </c>
      <c r="AP1121" s="2" t="s">
        <v>14</v>
      </c>
      <c r="AQ1121" s="2" t="s">
        <v>14</v>
      </c>
      <c r="AR1121" s="2" t="s">
        <v>14</v>
      </c>
      <c r="AS1121" s="2">
        <v>2003</v>
      </c>
      <c r="AT1121" s="2">
        <v>2009</v>
      </c>
    </row>
    <row r="1122" spans="1:46" ht="12.75">
      <c r="A1122" s="2" t="s">
        <v>524</v>
      </c>
      <c r="B1122" s="2"/>
      <c r="C1122" s="48" t="s">
        <v>816</v>
      </c>
      <c r="D1122" s="2" t="s">
        <v>832</v>
      </c>
      <c r="E1122" s="2" t="s">
        <v>521</v>
      </c>
      <c r="F1122" s="2" t="s">
        <v>14</v>
      </c>
      <c r="G1122" s="2">
        <v>0</v>
      </c>
      <c r="H1122" s="2">
        <v>14</v>
      </c>
      <c r="I1122" s="2">
        <v>0</v>
      </c>
      <c r="J1122" s="2">
        <v>14</v>
      </c>
      <c r="K1122" s="2">
        <v>0</v>
      </c>
      <c r="L1122" s="2">
        <v>14</v>
      </c>
      <c r="M1122" s="2">
        <v>-118.296191</v>
      </c>
      <c r="N1122" s="2">
        <v>33.695483</v>
      </c>
      <c r="O1122" s="2">
        <v>-28</v>
      </c>
      <c r="P1122" s="2" t="s">
        <v>11</v>
      </c>
      <c r="Q1122" s="2" t="s">
        <v>796</v>
      </c>
      <c r="R1122" s="2">
        <v>4</v>
      </c>
      <c r="S1122" s="2" t="str">
        <f t="shared" si="68"/>
        <v>NT4042-4</v>
      </c>
      <c r="T1122" s="31" t="s">
        <v>386</v>
      </c>
      <c r="U1122" s="2" t="s">
        <v>13</v>
      </c>
      <c r="V1122" s="14">
        <v>0.267</v>
      </c>
      <c r="W1122" s="29">
        <v>0.075</v>
      </c>
      <c r="X1122" s="29">
        <v>0.393</v>
      </c>
      <c r="Y1122" s="29">
        <v>0.13</v>
      </c>
      <c r="Z1122" s="2">
        <v>3675</v>
      </c>
      <c r="AA1122" s="2">
        <v>981</v>
      </c>
      <c r="AB1122" s="2">
        <v>1024</v>
      </c>
      <c r="AC1122" s="2">
        <v>77</v>
      </c>
      <c r="AD1122" s="2">
        <v>467</v>
      </c>
      <c r="AE1122" s="2">
        <v>184</v>
      </c>
      <c r="AF1122" s="2">
        <v>1104</v>
      </c>
      <c r="AG1122" s="2">
        <v>144</v>
      </c>
      <c r="AH1122" s="2">
        <v>171</v>
      </c>
      <c r="AI1122" s="2">
        <v>5446</v>
      </c>
      <c r="AJ1122" s="2">
        <v>1288</v>
      </c>
      <c r="AK1122" s="2">
        <v>761</v>
      </c>
      <c r="AL1122" s="2">
        <v>1460</v>
      </c>
      <c r="AM1122" s="6">
        <v>3175.4108651858</v>
      </c>
      <c r="AN1122" s="6">
        <v>2566.48312143852</v>
      </c>
      <c r="AO1122" s="6">
        <v>4018.7541169461</v>
      </c>
      <c r="AP1122" s="2" t="s">
        <v>14</v>
      </c>
      <c r="AQ1122" s="2" t="s">
        <v>14</v>
      </c>
      <c r="AR1122" s="2" t="s">
        <v>14</v>
      </c>
      <c r="AS1122" s="2">
        <v>2003</v>
      </c>
      <c r="AT1122" s="2">
        <v>2009</v>
      </c>
    </row>
    <row r="1123" spans="1:46" ht="12.75">
      <c r="A1123" s="2" t="s">
        <v>525</v>
      </c>
      <c r="B1123" s="2"/>
      <c r="C1123" s="48" t="s">
        <v>816</v>
      </c>
      <c r="D1123" s="2" t="s">
        <v>832</v>
      </c>
      <c r="E1123" s="2" t="s">
        <v>521</v>
      </c>
      <c r="F1123" s="2" t="s">
        <v>14</v>
      </c>
      <c r="G1123" s="2">
        <v>0</v>
      </c>
      <c r="H1123" s="2">
        <v>14</v>
      </c>
      <c r="I1123" s="2">
        <v>0</v>
      </c>
      <c r="J1123" s="2">
        <v>14</v>
      </c>
      <c r="K1123" s="2">
        <v>0</v>
      </c>
      <c r="L1123" s="2">
        <v>14</v>
      </c>
      <c r="M1123" s="2">
        <v>-118.296191</v>
      </c>
      <c r="N1123" s="2">
        <v>33.695483</v>
      </c>
      <c r="O1123" s="2">
        <v>-28</v>
      </c>
      <c r="P1123" s="2" t="s">
        <v>11</v>
      </c>
      <c r="Q1123" s="2" t="s">
        <v>796</v>
      </c>
      <c r="R1123" s="2">
        <v>5</v>
      </c>
      <c r="S1123" s="2" t="str">
        <f t="shared" si="68"/>
        <v>NT4042-5</v>
      </c>
      <c r="T1123" s="31" t="s">
        <v>386</v>
      </c>
      <c r="U1123" s="2" t="s">
        <v>13</v>
      </c>
      <c r="V1123" s="14">
        <v>0.118</v>
      </c>
      <c r="W1123" s="29">
        <v>0.038</v>
      </c>
      <c r="X1123" s="29">
        <v>0.15</v>
      </c>
      <c r="Y1123" s="29">
        <v>0.045</v>
      </c>
      <c r="Z1123" s="2">
        <v>4564</v>
      </c>
      <c r="AA1123" s="2">
        <v>537</v>
      </c>
      <c r="AB1123" s="2">
        <v>1090</v>
      </c>
      <c r="AC1123" s="2">
        <v>42</v>
      </c>
      <c r="AD1123" s="2">
        <v>798</v>
      </c>
      <c r="AE1123" s="2">
        <v>119</v>
      </c>
      <c r="AF1123" s="2">
        <v>1241</v>
      </c>
      <c r="AG1123" s="2">
        <v>56</v>
      </c>
      <c r="AH1123" s="2">
        <v>170</v>
      </c>
      <c r="AI1123" s="2">
        <v>6001</v>
      </c>
      <c r="AJ1123" s="2">
        <v>1332</v>
      </c>
      <c r="AK1123" s="2">
        <v>1079</v>
      </c>
      <c r="AL1123" s="2">
        <v>1526</v>
      </c>
      <c r="AM1123" s="6">
        <v>195.522823906533</v>
      </c>
      <c r="AN1123" s="6">
        <v>118.960911106122</v>
      </c>
      <c r="AO1123" s="6">
        <v>314.848441807202</v>
      </c>
      <c r="AP1123" s="2" t="s">
        <v>14</v>
      </c>
      <c r="AQ1123" s="2" t="s">
        <v>14</v>
      </c>
      <c r="AR1123" s="2" t="s">
        <v>14</v>
      </c>
      <c r="AS1123" s="2">
        <v>2003</v>
      </c>
      <c r="AT1123" s="2">
        <v>2009</v>
      </c>
    </row>
    <row r="1124" spans="1:46" ht="12.75">
      <c r="A1124" s="2" t="s">
        <v>526</v>
      </c>
      <c r="B1124" s="2"/>
      <c r="C1124" s="48" t="s">
        <v>816</v>
      </c>
      <c r="D1124" s="2" t="s">
        <v>832</v>
      </c>
      <c r="E1124" s="2" t="s">
        <v>521</v>
      </c>
      <c r="F1124" s="2" t="s">
        <v>14</v>
      </c>
      <c r="G1124" s="2">
        <v>0</v>
      </c>
      <c r="H1124" s="2">
        <v>14</v>
      </c>
      <c r="I1124" s="2">
        <v>0</v>
      </c>
      <c r="J1124" s="2">
        <v>14</v>
      </c>
      <c r="K1124" s="2">
        <v>0</v>
      </c>
      <c r="L1124" s="2">
        <v>14</v>
      </c>
      <c r="M1124" s="2">
        <v>-118.296191</v>
      </c>
      <c r="N1124" s="2">
        <v>33.695483</v>
      </c>
      <c r="O1124" s="2">
        <v>-28</v>
      </c>
      <c r="P1124" s="2" t="s">
        <v>11</v>
      </c>
      <c r="Q1124" s="2" t="s">
        <v>796</v>
      </c>
      <c r="R1124" s="2">
        <v>6</v>
      </c>
      <c r="S1124" s="2" t="str">
        <f t="shared" si="68"/>
        <v>NT4042-6</v>
      </c>
      <c r="T1124" s="31" t="s">
        <v>386</v>
      </c>
      <c r="U1124" s="2" t="s">
        <v>13</v>
      </c>
      <c r="V1124" s="14">
        <v>0.201</v>
      </c>
      <c r="W1124" s="29">
        <v>0.051</v>
      </c>
      <c r="X1124" s="29">
        <v>0.281</v>
      </c>
      <c r="Y1124" s="29">
        <v>0.076</v>
      </c>
      <c r="Z1124" s="2">
        <v>4005</v>
      </c>
      <c r="AA1124" s="2">
        <v>806</v>
      </c>
      <c r="AB1124" s="2">
        <v>1025</v>
      </c>
      <c r="AC1124" s="2">
        <v>52</v>
      </c>
      <c r="AD1124" s="2">
        <v>477</v>
      </c>
      <c r="AE1124" s="2">
        <v>134</v>
      </c>
      <c r="AF1124" s="2">
        <v>1143</v>
      </c>
      <c r="AG1124" s="2">
        <v>87</v>
      </c>
      <c r="AH1124" s="2">
        <v>176</v>
      </c>
      <c r="AI1124" s="2">
        <v>5467</v>
      </c>
      <c r="AJ1124" s="2">
        <v>1224</v>
      </c>
      <c r="AK1124" s="2">
        <v>694</v>
      </c>
      <c r="AL1124" s="2">
        <v>1398</v>
      </c>
      <c r="AM1124" s="6">
        <v>1215.11234713903</v>
      </c>
      <c r="AN1124" s="6">
        <v>924.493979105371</v>
      </c>
      <c r="AO1124" s="6">
        <v>1650.69162743305</v>
      </c>
      <c r="AP1124" s="2" t="s">
        <v>14</v>
      </c>
      <c r="AQ1124" s="2" t="s">
        <v>14</v>
      </c>
      <c r="AR1124" s="2" t="s">
        <v>14</v>
      </c>
      <c r="AS1124" s="2">
        <v>2003</v>
      </c>
      <c r="AT1124" s="2">
        <v>2009</v>
      </c>
    </row>
    <row r="1125" spans="1:46" ht="12.75">
      <c r="A1125" s="2" t="s">
        <v>527</v>
      </c>
      <c r="B1125" s="2"/>
      <c r="C1125" s="48" t="s">
        <v>816</v>
      </c>
      <c r="D1125" s="2" t="s">
        <v>832</v>
      </c>
      <c r="E1125" s="2" t="s">
        <v>521</v>
      </c>
      <c r="F1125" s="2" t="s">
        <v>14</v>
      </c>
      <c r="G1125" s="2">
        <v>0</v>
      </c>
      <c r="H1125" s="2">
        <v>14</v>
      </c>
      <c r="I1125" s="2">
        <v>0</v>
      </c>
      <c r="J1125" s="2">
        <v>14</v>
      </c>
      <c r="K1125" s="2">
        <v>0</v>
      </c>
      <c r="L1125" s="2">
        <v>14</v>
      </c>
      <c r="M1125" s="2">
        <v>-118.296191</v>
      </c>
      <c r="N1125" s="2">
        <v>33.695483</v>
      </c>
      <c r="O1125" s="2">
        <v>-28</v>
      </c>
      <c r="P1125" s="2" t="s">
        <v>11</v>
      </c>
      <c r="Q1125" s="2" t="s">
        <v>796</v>
      </c>
      <c r="R1125" s="2">
        <v>7</v>
      </c>
      <c r="S1125" s="2" t="str">
        <f t="shared" si="68"/>
        <v>NT4042-7</v>
      </c>
      <c r="T1125" s="31" t="s">
        <v>386</v>
      </c>
      <c r="U1125" s="2" t="s">
        <v>13</v>
      </c>
      <c r="V1125" s="14">
        <v>0.063</v>
      </c>
      <c r="W1125" s="29">
        <v>0.025</v>
      </c>
      <c r="X1125" s="29">
        <v>0.04</v>
      </c>
      <c r="Y1125" s="29">
        <v>0.041</v>
      </c>
      <c r="Z1125" s="2">
        <v>9100</v>
      </c>
      <c r="AA1125" s="2">
        <v>576</v>
      </c>
      <c r="AB1125" s="2">
        <v>2283</v>
      </c>
      <c r="AC1125" s="2">
        <v>58</v>
      </c>
      <c r="AD1125" s="2">
        <v>1713</v>
      </c>
      <c r="AE1125" s="2">
        <v>69</v>
      </c>
      <c r="AF1125" s="2">
        <v>2603</v>
      </c>
      <c r="AG1125" s="2">
        <v>106</v>
      </c>
      <c r="AH1125" s="2">
        <v>157</v>
      </c>
      <c r="AI1125" s="2">
        <v>12326</v>
      </c>
      <c r="AJ1125" s="2">
        <v>2982</v>
      </c>
      <c r="AK1125" s="2">
        <v>2270</v>
      </c>
      <c r="AL1125" s="2">
        <v>3451</v>
      </c>
      <c r="AM1125" s="6">
        <v>13.6751237422928</v>
      </c>
      <c r="AN1125" s="6">
        <v>6.73318067570044</v>
      </c>
      <c r="AO1125" s="6">
        <v>27.4243509597962</v>
      </c>
      <c r="AP1125" s="2" t="s">
        <v>14</v>
      </c>
      <c r="AQ1125" s="2" t="s">
        <v>14</v>
      </c>
      <c r="AR1125" s="2" t="s">
        <v>14</v>
      </c>
      <c r="AS1125" s="2">
        <v>2003</v>
      </c>
      <c r="AT1125" s="2">
        <v>2009</v>
      </c>
    </row>
    <row r="1126" spans="1:46" ht="12.75">
      <c r="A1126" s="2" t="s">
        <v>528</v>
      </c>
      <c r="B1126" s="2"/>
      <c r="C1126" s="48" t="s">
        <v>816</v>
      </c>
      <c r="D1126" s="2" t="s">
        <v>832</v>
      </c>
      <c r="E1126" s="2" t="s">
        <v>521</v>
      </c>
      <c r="F1126" s="2" t="s">
        <v>14</v>
      </c>
      <c r="G1126" s="2">
        <v>0</v>
      </c>
      <c r="H1126" s="2">
        <v>14</v>
      </c>
      <c r="I1126" s="2">
        <v>0</v>
      </c>
      <c r="J1126" s="2">
        <v>14</v>
      </c>
      <c r="K1126" s="2">
        <v>0</v>
      </c>
      <c r="L1126" s="2">
        <v>14</v>
      </c>
      <c r="M1126" s="2">
        <v>-118.296191</v>
      </c>
      <c r="N1126" s="2">
        <v>33.695483</v>
      </c>
      <c r="O1126" s="2">
        <v>-28</v>
      </c>
      <c r="P1126" s="2" t="s">
        <v>11</v>
      </c>
      <c r="Q1126" s="2" t="s">
        <v>796</v>
      </c>
      <c r="R1126" s="2">
        <v>8</v>
      </c>
      <c r="S1126" s="2" t="str">
        <f t="shared" si="68"/>
        <v>NT4042-8</v>
      </c>
      <c r="T1126" s="31" t="s">
        <v>386</v>
      </c>
      <c r="U1126" s="2" t="s">
        <v>13</v>
      </c>
      <c r="V1126" s="14">
        <v>0.218</v>
      </c>
      <c r="W1126" s="29">
        <v>0.059</v>
      </c>
      <c r="X1126" s="29">
        <v>0.333</v>
      </c>
      <c r="Y1126" s="29">
        <v>0.103</v>
      </c>
      <c r="Z1126" s="2">
        <v>4400</v>
      </c>
      <c r="AA1126" s="2">
        <v>961</v>
      </c>
      <c r="AB1126" s="2">
        <v>1250</v>
      </c>
      <c r="AC1126" s="2">
        <v>74</v>
      </c>
      <c r="AD1126" s="2">
        <v>498</v>
      </c>
      <c r="AE1126" s="2">
        <v>166</v>
      </c>
      <c r="AF1126" s="2">
        <v>1353</v>
      </c>
      <c r="AG1126" s="2">
        <v>139</v>
      </c>
      <c r="AH1126" s="2">
        <v>173</v>
      </c>
      <c r="AI1126" s="2">
        <v>6198</v>
      </c>
      <c r="AJ1126" s="2">
        <v>1531</v>
      </c>
      <c r="AK1126" s="2">
        <v>768</v>
      </c>
      <c r="AL1126" s="2">
        <v>1725</v>
      </c>
      <c r="AM1126" s="6">
        <v>1601.91054522256</v>
      </c>
      <c r="AN1126" s="6">
        <v>1253.8194137016</v>
      </c>
      <c r="AO1126" s="6">
        <v>2114.08670606184</v>
      </c>
      <c r="AP1126" s="2" t="s">
        <v>14</v>
      </c>
      <c r="AQ1126" s="2" t="s">
        <v>14</v>
      </c>
      <c r="AR1126" s="2" t="s">
        <v>14</v>
      </c>
      <c r="AS1126" s="2">
        <v>2003</v>
      </c>
      <c r="AT1126" s="2">
        <v>2009</v>
      </c>
    </row>
    <row r="1127" spans="1:46" ht="12.75">
      <c r="A1127" s="2" t="s">
        <v>529</v>
      </c>
      <c r="B1127" s="2"/>
      <c r="C1127" s="48" t="s">
        <v>816</v>
      </c>
      <c r="D1127" s="2" t="s">
        <v>832</v>
      </c>
      <c r="E1127" s="2" t="s">
        <v>521</v>
      </c>
      <c r="F1127" s="2" t="s">
        <v>14</v>
      </c>
      <c r="G1127" s="2">
        <v>0</v>
      </c>
      <c r="H1127" s="2">
        <v>14</v>
      </c>
      <c r="I1127" s="2">
        <v>0</v>
      </c>
      <c r="J1127" s="2">
        <v>14</v>
      </c>
      <c r="K1127" s="2">
        <v>0</v>
      </c>
      <c r="L1127" s="2">
        <v>14</v>
      </c>
      <c r="M1127" s="2">
        <v>-118.296191</v>
      </c>
      <c r="N1127" s="2">
        <v>33.695483</v>
      </c>
      <c r="O1127" s="2">
        <v>-28</v>
      </c>
      <c r="P1127" s="2" t="s">
        <v>11</v>
      </c>
      <c r="Q1127" s="2" t="s">
        <v>796</v>
      </c>
      <c r="R1127" s="2">
        <v>9</v>
      </c>
      <c r="S1127" s="2" t="str">
        <f t="shared" si="68"/>
        <v>NT4042-9</v>
      </c>
      <c r="T1127" s="31" t="s">
        <v>386</v>
      </c>
      <c r="U1127" s="2" t="s">
        <v>13</v>
      </c>
      <c r="V1127" s="14">
        <v>0.159</v>
      </c>
      <c r="W1127" s="29">
        <v>0.05</v>
      </c>
      <c r="X1127" s="29">
        <v>0.224</v>
      </c>
      <c r="Y1127" s="29">
        <v>0.079</v>
      </c>
      <c r="Z1127" s="2">
        <v>4346</v>
      </c>
      <c r="AA1127" s="2">
        <v>691</v>
      </c>
      <c r="AB1127" s="2">
        <v>1218</v>
      </c>
      <c r="AC1127" s="2">
        <v>60</v>
      </c>
      <c r="AD1127" s="2">
        <v>566</v>
      </c>
      <c r="AE1127" s="2">
        <v>126</v>
      </c>
      <c r="AF1127" s="2">
        <v>1240</v>
      </c>
      <c r="AG1127" s="2">
        <v>97</v>
      </c>
      <c r="AH1127" s="2">
        <v>169</v>
      </c>
      <c r="AI1127" s="2">
        <v>5961</v>
      </c>
      <c r="AJ1127" s="2">
        <v>1512</v>
      </c>
      <c r="AK1127" s="2">
        <v>819</v>
      </c>
      <c r="AL1127" s="2">
        <v>1582</v>
      </c>
      <c r="AM1127" s="6">
        <v>550.894371247344</v>
      </c>
      <c r="AN1127" s="6">
        <v>379.179779046784</v>
      </c>
      <c r="AO1127" s="6">
        <v>789.89347314859</v>
      </c>
      <c r="AP1127" s="2" t="s">
        <v>14</v>
      </c>
      <c r="AQ1127" s="2" t="s">
        <v>14</v>
      </c>
      <c r="AR1127" s="2" t="s">
        <v>14</v>
      </c>
      <c r="AS1127" s="2">
        <v>2003</v>
      </c>
      <c r="AT1127" s="2">
        <v>2009</v>
      </c>
    </row>
    <row r="1128" spans="1:46" ht="12.75">
      <c r="A1128" s="2" t="s">
        <v>530</v>
      </c>
      <c r="B1128" s="2"/>
      <c r="C1128" s="48" t="s">
        <v>816</v>
      </c>
      <c r="D1128" s="2" t="s">
        <v>832</v>
      </c>
      <c r="E1128" s="2" t="s">
        <v>521</v>
      </c>
      <c r="F1128" s="2" t="s">
        <v>14</v>
      </c>
      <c r="G1128" s="2">
        <v>0</v>
      </c>
      <c r="H1128" s="2">
        <v>14</v>
      </c>
      <c r="I1128" s="2">
        <v>0</v>
      </c>
      <c r="J1128" s="2">
        <v>14</v>
      </c>
      <c r="K1128" s="2">
        <v>0</v>
      </c>
      <c r="L1128" s="2">
        <v>14</v>
      </c>
      <c r="M1128" s="2">
        <v>-118.296191</v>
      </c>
      <c r="N1128" s="2">
        <v>33.695483</v>
      </c>
      <c r="O1128" s="2">
        <v>-28</v>
      </c>
      <c r="P1128" s="2" t="s">
        <v>11</v>
      </c>
      <c r="Q1128" s="2" t="s">
        <v>796</v>
      </c>
      <c r="R1128" s="2">
        <v>10</v>
      </c>
      <c r="S1128" s="2" t="str">
        <f t="shared" si="68"/>
        <v>NT4042-10</v>
      </c>
      <c r="T1128" s="31" t="s">
        <v>386</v>
      </c>
      <c r="U1128" s="2" t="s">
        <v>13</v>
      </c>
      <c r="V1128" s="14">
        <v>0.11</v>
      </c>
      <c r="W1128" s="29">
        <v>0.047</v>
      </c>
      <c r="X1128" s="29">
        <v>0.128</v>
      </c>
      <c r="Y1128" s="29">
        <v>0.054</v>
      </c>
      <c r="Z1128" s="2">
        <v>1273</v>
      </c>
      <c r="AA1128" s="2">
        <v>140</v>
      </c>
      <c r="AB1128" s="2">
        <v>411</v>
      </c>
      <c r="AC1128" s="2">
        <v>19</v>
      </c>
      <c r="AD1128" s="2">
        <v>264</v>
      </c>
      <c r="AE1128" s="2">
        <v>34</v>
      </c>
      <c r="AF1128" s="2">
        <v>390</v>
      </c>
      <c r="AG1128" s="2">
        <v>21</v>
      </c>
      <c r="AH1128" s="2">
        <v>178</v>
      </c>
      <c r="AI1128" s="2">
        <v>1588</v>
      </c>
      <c r="AJ1128" s="2">
        <v>483</v>
      </c>
      <c r="AK1128" s="2">
        <v>335</v>
      </c>
      <c r="AL1128" s="2">
        <v>462</v>
      </c>
      <c r="AM1128" s="6">
        <v>152.054888334199</v>
      </c>
      <c r="AN1128" s="6">
        <v>90.3151924125206</v>
      </c>
      <c r="AO1128" s="6">
        <v>251.374943476096</v>
      </c>
      <c r="AP1128" s="2" t="s">
        <v>14</v>
      </c>
      <c r="AQ1128" s="2" t="s">
        <v>14</v>
      </c>
      <c r="AR1128" s="2" t="s">
        <v>14</v>
      </c>
      <c r="AS1128" s="2">
        <v>2003</v>
      </c>
      <c r="AT1128" s="2">
        <v>2009</v>
      </c>
    </row>
    <row r="1129" spans="1:46" ht="12.75">
      <c r="A1129" s="2" t="s">
        <v>531</v>
      </c>
      <c r="B1129" s="2"/>
      <c r="C1129" s="48" t="s">
        <v>816</v>
      </c>
      <c r="D1129" s="2" t="s">
        <v>832</v>
      </c>
      <c r="E1129" s="2" t="s">
        <v>521</v>
      </c>
      <c r="F1129" s="2" t="s">
        <v>14</v>
      </c>
      <c r="G1129" s="2">
        <v>0</v>
      </c>
      <c r="H1129" s="2">
        <v>14</v>
      </c>
      <c r="I1129" s="2">
        <v>0</v>
      </c>
      <c r="J1129" s="2">
        <v>14</v>
      </c>
      <c r="K1129" s="2">
        <v>0</v>
      </c>
      <c r="L1129" s="2">
        <v>14</v>
      </c>
      <c r="M1129" s="2">
        <v>-118.296191</v>
      </c>
      <c r="N1129" s="2">
        <v>33.695483</v>
      </c>
      <c r="O1129" s="2">
        <v>-28</v>
      </c>
      <c r="P1129" s="2" t="s">
        <v>11</v>
      </c>
      <c r="Q1129" s="2" t="s">
        <v>796</v>
      </c>
      <c r="R1129" s="2">
        <v>11</v>
      </c>
      <c r="S1129" s="2" t="str">
        <f t="shared" si="68"/>
        <v>NT4042-11</v>
      </c>
      <c r="T1129" s="31" t="s">
        <v>386</v>
      </c>
      <c r="U1129" s="2" t="s">
        <v>13</v>
      </c>
      <c r="V1129" s="14">
        <v>0.143</v>
      </c>
      <c r="W1129" s="29">
        <v>0.046</v>
      </c>
      <c r="X1129" s="29">
        <v>0.184</v>
      </c>
      <c r="Y1129" s="29">
        <v>0.063</v>
      </c>
      <c r="Z1129" s="2">
        <v>3333</v>
      </c>
      <c r="AA1129" s="2">
        <v>478</v>
      </c>
      <c r="AB1129" s="2">
        <v>958</v>
      </c>
      <c r="AC1129" s="2">
        <v>44</v>
      </c>
      <c r="AD1129" s="2">
        <v>489</v>
      </c>
      <c r="AE1129" s="2">
        <v>90</v>
      </c>
      <c r="AF1129" s="2">
        <v>962</v>
      </c>
      <c r="AG1129" s="2">
        <v>60</v>
      </c>
      <c r="AH1129" s="2">
        <v>179</v>
      </c>
      <c r="AI1129" s="2">
        <v>4258</v>
      </c>
      <c r="AJ1129" s="2">
        <v>1120</v>
      </c>
      <c r="AK1129" s="2">
        <v>647</v>
      </c>
      <c r="AL1129" s="2">
        <v>1142</v>
      </c>
      <c r="AM1129" s="6">
        <v>382.158892336769</v>
      </c>
      <c r="AN1129" s="6">
        <v>251.688165408328</v>
      </c>
      <c r="AO1129" s="6">
        <v>577.000989157844</v>
      </c>
      <c r="AP1129" s="2" t="s">
        <v>14</v>
      </c>
      <c r="AQ1129" s="2" t="s">
        <v>14</v>
      </c>
      <c r="AR1129" s="2" t="s">
        <v>14</v>
      </c>
      <c r="AS1129" s="2">
        <v>2003</v>
      </c>
      <c r="AT1129" s="2">
        <v>2009</v>
      </c>
    </row>
    <row r="1130" spans="1:46" ht="12.75">
      <c r="A1130" s="2" t="s">
        <v>532</v>
      </c>
      <c r="B1130" s="2"/>
      <c r="C1130" s="48" t="s">
        <v>816</v>
      </c>
      <c r="D1130" s="2" t="s">
        <v>832</v>
      </c>
      <c r="E1130" s="2" t="s">
        <v>521</v>
      </c>
      <c r="F1130" s="2" t="s">
        <v>14</v>
      </c>
      <c r="G1130" s="2">
        <v>0</v>
      </c>
      <c r="H1130" s="2">
        <v>14</v>
      </c>
      <c r="I1130" s="2">
        <v>0</v>
      </c>
      <c r="J1130" s="2">
        <v>14</v>
      </c>
      <c r="K1130" s="2">
        <v>0</v>
      </c>
      <c r="L1130" s="2">
        <v>14</v>
      </c>
      <c r="M1130" s="2">
        <v>-118.296191</v>
      </c>
      <c r="N1130" s="2">
        <v>33.695483</v>
      </c>
      <c r="O1130" s="2">
        <v>-28</v>
      </c>
      <c r="P1130" s="2" t="s">
        <v>11</v>
      </c>
      <c r="Q1130" s="2" t="s">
        <v>796</v>
      </c>
      <c r="R1130" s="2">
        <v>12</v>
      </c>
      <c r="S1130" s="2" t="str">
        <f t="shared" si="68"/>
        <v>NT4042-12</v>
      </c>
      <c r="T1130" s="31" t="s">
        <v>386</v>
      </c>
      <c r="U1130" s="2" t="s">
        <v>13</v>
      </c>
      <c r="V1130" s="14">
        <v>0.252</v>
      </c>
      <c r="W1130" s="29">
        <v>0.062</v>
      </c>
      <c r="X1130" s="29">
        <v>0.33</v>
      </c>
      <c r="Y1130" s="29">
        <v>0.09</v>
      </c>
      <c r="Z1130" s="2">
        <v>2974</v>
      </c>
      <c r="AA1130" s="2">
        <v>749</v>
      </c>
      <c r="AB1130" s="2">
        <v>742</v>
      </c>
      <c r="AC1130" s="2">
        <v>46</v>
      </c>
      <c r="AD1130" s="2">
        <v>391</v>
      </c>
      <c r="AE1130" s="2">
        <v>129</v>
      </c>
      <c r="AF1130" s="2">
        <v>892</v>
      </c>
      <c r="AG1130" s="2">
        <v>80</v>
      </c>
      <c r="AH1130" s="2">
        <v>178</v>
      </c>
      <c r="AI1130" s="2">
        <v>4183</v>
      </c>
      <c r="AJ1130" s="2">
        <v>885</v>
      </c>
      <c r="AK1130" s="2">
        <v>584</v>
      </c>
      <c r="AL1130" s="2">
        <v>1092</v>
      </c>
      <c r="AM1130" s="6">
        <v>2615.09987384497</v>
      </c>
      <c r="AN1130" s="6">
        <v>2106.71581992204</v>
      </c>
      <c r="AO1130" s="6">
        <v>3323.958333037</v>
      </c>
      <c r="AP1130" s="2" t="s">
        <v>14</v>
      </c>
      <c r="AQ1130" s="2" t="s">
        <v>14</v>
      </c>
      <c r="AR1130" s="2" t="s">
        <v>14</v>
      </c>
      <c r="AS1130" s="2">
        <v>2003</v>
      </c>
      <c r="AT1130" s="2">
        <v>2009</v>
      </c>
    </row>
    <row r="1131" spans="1:46" ht="12.75">
      <c r="A1131" s="2" t="s">
        <v>533</v>
      </c>
      <c r="B1131" s="2"/>
      <c r="C1131" s="48" t="s">
        <v>816</v>
      </c>
      <c r="D1131" s="2" t="s">
        <v>832</v>
      </c>
      <c r="E1131" s="2" t="s">
        <v>521</v>
      </c>
      <c r="F1131" s="2" t="s">
        <v>14</v>
      </c>
      <c r="G1131" s="2">
        <v>0</v>
      </c>
      <c r="H1131" s="2">
        <v>14</v>
      </c>
      <c r="I1131" s="2">
        <v>0</v>
      </c>
      <c r="J1131" s="2">
        <v>14</v>
      </c>
      <c r="K1131" s="2">
        <v>0</v>
      </c>
      <c r="L1131" s="2">
        <v>14</v>
      </c>
      <c r="M1131" s="2">
        <v>-118.296191</v>
      </c>
      <c r="N1131" s="2">
        <v>33.695483</v>
      </c>
      <c r="O1131" s="2">
        <v>-28</v>
      </c>
      <c r="P1131" s="2" t="s">
        <v>11</v>
      </c>
      <c r="Q1131" s="2" t="s">
        <v>796</v>
      </c>
      <c r="R1131" s="2">
        <v>13</v>
      </c>
      <c r="S1131" s="2" t="str">
        <f t="shared" si="68"/>
        <v>NT4042-13</v>
      </c>
      <c r="T1131" s="31" t="s">
        <v>386</v>
      </c>
      <c r="U1131" s="2" t="s">
        <v>13</v>
      </c>
      <c r="V1131" s="14">
        <v>0.122</v>
      </c>
      <c r="W1131" s="29">
        <v>0.04</v>
      </c>
      <c r="X1131" s="29">
        <v>0.14</v>
      </c>
      <c r="Y1131" s="29">
        <v>0.061</v>
      </c>
      <c r="Z1131" s="2">
        <v>5038</v>
      </c>
      <c r="AA1131" s="2">
        <v>615</v>
      </c>
      <c r="AB1131" s="2">
        <v>1362</v>
      </c>
      <c r="AC1131" s="2">
        <v>55</v>
      </c>
      <c r="AD1131" s="2">
        <v>839</v>
      </c>
      <c r="AE1131" s="2">
        <v>118</v>
      </c>
      <c r="AF1131" s="2">
        <v>1358</v>
      </c>
      <c r="AG1131" s="2">
        <v>82</v>
      </c>
      <c r="AH1131" s="2">
        <v>175</v>
      </c>
      <c r="AI1131" s="2">
        <v>6461</v>
      </c>
      <c r="AJ1131" s="2">
        <v>1619</v>
      </c>
      <c r="AK1131" s="2">
        <v>1094</v>
      </c>
      <c r="AL1131" s="2">
        <v>1646</v>
      </c>
      <c r="AM1131" s="6">
        <v>338</v>
      </c>
      <c r="AN1131" s="6">
        <v>197</v>
      </c>
      <c r="AO1131" s="6">
        <v>467</v>
      </c>
      <c r="AP1131" s="44">
        <v>1542</v>
      </c>
      <c r="AQ1131" s="44">
        <v>1812</v>
      </c>
      <c r="AR1131" s="44">
        <v>1671</v>
      </c>
      <c r="AS1131" s="2">
        <v>2003</v>
      </c>
      <c r="AT1131" s="2">
        <v>2009</v>
      </c>
    </row>
    <row r="1132" spans="1:46" ht="12.75">
      <c r="A1132" s="2" t="s">
        <v>534</v>
      </c>
      <c r="B1132" s="2"/>
      <c r="C1132" s="48" t="s">
        <v>816</v>
      </c>
      <c r="D1132" s="2" t="s">
        <v>832</v>
      </c>
      <c r="E1132" s="2" t="s">
        <v>521</v>
      </c>
      <c r="F1132" s="2" t="s">
        <v>14</v>
      </c>
      <c r="G1132" s="2">
        <v>0</v>
      </c>
      <c r="H1132" s="2">
        <v>14</v>
      </c>
      <c r="I1132" s="2">
        <v>0</v>
      </c>
      <c r="J1132" s="2">
        <v>14</v>
      </c>
      <c r="K1132" s="2">
        <v>0</v>
      </c>
      <c r="L1132" s="2">
        <v>14</v>
      </c>
      <c r="M1132" s="2">
        <v>-118.296191</v>
      </c>
      <c r="N1132" s="2">
        <v>33.695483</v>
      </c>
      <c r="O1132" s="2">
        <v>-28</v>
      </c>
      <c r="P1132" s="2" t="s">
        <v>11</v>
      </c>
      <c r="Q1132" s="2" t="s">
        <v>796</v>
      </c>
      <c r="R1132" s="2">
        <v>14</v>
      </c>
      <c r="S1132" s="2" t="str">
        <f t="shared" si="68"/>
        <v>NT4042-14</v>
      </c>
      <c r="T1132" s="31" t="s">
        <v>386</v>
      </c>
      <c r="U1132" s="2" t="s">
        <v>13</v>
      </c>
      <c r="V1132" s="14">
        <v>0.162</v>
      </c>
      <c r="W1132" s="29">
        <v>0.045</v>
      </c>
      <c r="X1132" s="29">
        <v>0.222</v>
      </c>
      <c r="Y1132" s="29">
        <v>0.061</v>
      </c>
      <c r="Z1132" s="2">
        <v>3285</v>
      </c>
      <c r="AA1132" s="2">
        <v>533</v>
      </c>
      <c r="AB1132" s="2">
        <v>894</v>
      </c>
      <c r="AC1132" s="2">
        <v>40</v>
      </c>
      <c r="AD1132" s="2">
        <v>454</v>
      </c>
      <c r="AE1132" s="2">
        <v>101</v>
      </c>
      <c r="AF1132" s="2">
        <v>999</v>
      </c>
      <c r="AG1132" s="2">
        <v>61</v>
      </c>
      <c r="AH1132" s="2">
        <v>175</v>
      </c>
      <c r="AI1132" s="2">
        <v>4363</v>
      </c>
      <c r="AJ1132" s="2">
        <v>1067</v>
      </c>
      <c r="AK1132" s="2">
        <v>634</v>
      </c>
      <c r="AL1132" s="2">
        <v>1211</v>
      </c>
      <c r="AM1132" s="6">
        <v>587.559757599136</v>
      </c>
      <c r="AN1132" s="6">
        <v>408.24359001609</v>
      </c>
      <c r="AO1132" s="6">
        <v>837.877645750772</v>
      </c>
      <c r="AP1132" s="2" t="s">
        <v>14</v>
      </c>
      <c r="AQ1132" s="2" t="s">
        <v>14</v>
      </c>
      <c r="AR1132" s="2" t="s">
        <v>14</v>
      </c>
      <c r="AS1132" s="2">
        <v>2003</v>
      </c>
      <c r="AT1132" s="2">
        <v>2009</v>
      </c>
    </row>
    <row r="1133" spans="1:46" ht="12.75">
      <c r="A1133" s="2" t="s">
        <v>535</v>
      </c>
      <c r="B1133" s="2"/>
      <c r="C1133" s="48" t="s">
        <v>816</v>
      </c>
      <c r="D1133" s="2" t="s">
        <v>832</v>
      </c>
      <c r="E1133" s="2" t="s">
        <v>521</v>
      </c>
      <c r="F1133" s="2" t="s">
        <v>14</v>
      </c>
      <c r="G1133" s="2">
        <v>0</v>
      </c>
      <c r="H1133" s="2">
        <v>14</v>
      </c>
      <c r="I1133" s="2">
        <v>0</v>
      </c>
      <c r="J1133" s="2">
        <v>14</v>
      </c>
      <c r="K1133" s="2">
        <v>0</v>
      </c>
      <c r="L1133" s="2">
        <v>14</v>
      </c>
      <c r="M1133" s="2">
        <v>-118.296191</v>
      </c>
      <c r="N1133" s="2">
        <v>33.695483</v>
      </c>
      <c r="O1133" s="2">
        <v>-28</v>
      </c>
      <c r="P1133" s="2" t="s">
        <v>11</v>
      </c>
      <c r="Q1133" s="2" t="s">
        <v>796</v>
      </c>
      <c r="R1133" s="2">
        <v>15</v>
      </c>
      <c r="S1133" s="2" t="str">
        <f t="shared" si="68"/>
        <v>NT4042-15</v>
      </c>
      <c r="T1133" s="31" t="s">
        <v>386</v>
      </c>
      <c r="U1133" s="2" t="s">
        <v>13</v>
      </c>
      <c r="V1133" s="14">
        <v>0.124</v>
      </c>
      <c r="W1133" s="29">
        <v>0.044</v>
      </c>
      <c r="X1133" s="29">
        <v>0.158</v>
      </c>
      <c r="Y1133" s="29">
        <v>0.059</v>
      </c>
      <c r="Z1133" s="2">
        <v>3133</v>
      </c>
      <c r="AA1133" s="2">
        <v>387</v>
      </c>
      <c r="AB1133" s="2">
        <v>773</v>
      </c>
      <c r="AC1133" s="2">
        <v>34</v>
      </c>
      <c r="AD1133" s="2">
        <v>472</v>
      </c>
      <c r="AE1133" s="2">
        <v>75</v>
      </c>
      <c r="AF1133" s="2">
        <v>827</v>
      </c>
      <c r="AG1133" s="2">
        <v>49</v>
      </c>
      <c r="AH1133" s="2">
        <v>178</v>
      </c>
      <c r="AI1133" s="2">
        <v>3955</v>
      </c>
      <c r="AJ1133" s="2">
        <v>907</v>
      </c>
      <c r="AK1133" s="2">
        <v>615</v>
      </c>
      <c r="AL1133" s="2">
        <v>984</v>
      </c>
      <c r="AM1133" s="6">
        <v>233.056740787114</v>
      </c>
      <c r="AN1133" s="6">
        <v>144.286188510335</v>
      </c>
      <c r="AO1133" s="6">
        <v>367.098432702913</v>
      </c>
      <c r="AP1133" s="2" t="s">
        <v>14</v>
      </c>
      <c r="AQ1133" s="2" t="s">
        <v>14</v>
      </c>
      <c r="AR1133" s="2" t="s">
        <v>14</v>
      </c>
      <c r="AS1133" s="2">
        <v>2003</v>
      </c>
      <c r="AT1133" s="2">
        <v>2009</v>
      </c>
    </row>
    <row r="1134" spans="1:46" ht="12.75">
      <c r="A1134" s="2" t="s">
        <v>536</v>
      </c>
      <c r="B1134" s="2"/>
      <c r="C1134" s="48" t="s">
        <v>816</v>
      </c>
      <c r="D1134" s="2" t="s">
        <v>832</v>
      </c>
      <c r="E1134" s="2" t="s">
        <v>521</v>
      </c>
      <c r="F1134" s="2" t="s">
        <v>14</v>
      </c>
      <c r="G1134" s="2">
        <v>0</v>
      </c>
      <c r="H1134" s="2">
        <v>14</v>
      </c>
      <c r="I1134" s="2">
        <v>0</v>
      </c>
      <c r="J1134" s="2">
        <v>14</v>
      </c>
      <c r="K1134" s="2">
        <v>0</v>
      </c>
      <c r="L1134" s="2">
        <v>14</v>
      </c>
      <c r="M1134" s="2">
        <v>-118.296191</v>
      </c>
      <c r="N1134" s="2">
        <v>33.695483</v>
      </c>
      <c r="O1134" s="2">
        <v>-28</v>
      </c>
      <c r="P1134" s="2" t="s">
        <v>11</v>
      </c>
      <c r="Q1134" s="2" t="s">
        <v>796</v>
      </c>
      <c r="R1134" s="2">
        <v>16</v>
      </c>
      <c r="S1134" s="2" t="str">
        <f t="shared" si="68"/>
        <v>NT4042-16</v>
      </c>
      <c r="T1134" s="31" t="s">
        <v>386</v>
      </c>
      <c r="U1134" s="2" t="s">
        <v>13</v>
      </c>
      <c r="V1134" s="14">
        <v>0.153</v>
      </c>
      <c r="W1134" s="29">
        <v>0.046</v>
      </c>
      <c r="X1134" s="29">
        <v>0.209</v>
      </c>
      <c r="Y1134" s="29">
        <v>0.062</v>
      </c>
      <c r="Z1134" s="2">
        <v>3509</v>
      </c>
      <c r="AA1134" s="2">
        <v>538</v>
      </c>
      <c r="AB1134" s="2">
        <v>930</v>
      </c>
      <c r="AC1134" s="2">
        <v>43</v>
      </c>
      <c r="AD1134" s="2">
        <v>447</v>
      </c>
      <c r="AE1134" s="2">
        <v>94</v>
      </c>
      <c r="AF1134" s="2">
        <v>973</v>
      </c>
      <c r="AG1134" s="2">
        <v>61</v>
      </c>
      <c r="AH1134" s="2">
        <v>175</v>
      </c>
      <c r="AI1134" s="2">
        <v>4625</v>
      </c>
      <c r="AJ1134" s="2">
        <v>1112</v>
      </c>
      <c r="AK1134" s="2">
        <v>618</v>
      </c>
      <c r="AL1134" s="2">
        <v>1182</v>
      </c>
      <c r="AM1134" s="6">
        <v>483.258960646339</v>
      </c>
      <c r="AN1134" s="6">
        <v>325.691237442876</v>
      </c>
      <c r="AO1134" s="6">
        <v>708.036850270823</v>
      </c>
      <c r="AP1134" s="2" t="s">
        <v>14</v>
      </c>
      <c r="AQ1134" s="2" t="s">
        <v>14</v>
      </c>
      <c r="AR1134" s="2" t="s">
        <v>14</v>
      </c>
      <c r="AS1134" s="2">
        <v>2003</v>
      </c>
      <c r="AT1134" s="2">
        <v>2009</v>
      </c>
    </row>
    <row r="1135" spans="1:46" ht="12.75">
      <c r="A1135" s="2" t="s">
        <v>537</v>
      </c>
      <c r="B1135" s="2"/>
      <c r="C1135" s="48" t="s">
        <v>816</v>
      </c>
      <c r="D1135" s="2" t="s">
        <v>832</v>
      </c>
      <c r="E1135" s="2" t="s">
        <v>521</v>
      </c>
      <c r="F1135" s="2" t="s">
        <v>14</v>
      </c>
      <c r="G1135" s="2">
        <v>0</v>
      </c>
      <c r="H1135" s="2">
        <v>14</v>
      </c>
      <c r="I1135" s="2">
        <v>0</v>
      </c>
      <c r="J1135" s="2">
        <v>14</v>
      </c>
      <c r="K1135" s="2">
        <v>0</v>
      </c>
      <c r="L1135" s="2">
        <v>14</v>
      </c>
      <c r="M1135" s="2">
        <v>-118.296191</v>
      </c>
      <c r="N1135" s="2">
        <v>33.695483</v>
      </c>
      <c r="O1135" s="2">
        <v>-28</v>
      </c>
      <c r="P1135" s="2" t="s">
        <v>11</v>
      </c>
      <c r="Q1135" s="2" t="s">
        <v>796</v>
      </c>
      <c r="R1135" s="2">
        <v>17</v>
      </c>
      <c r="S1135" s="2" t="str">
        <f t="shared" si="68"/>
        <v>NT4042-17</v>
      </c>
      <c r="T1135" s="31" t="s">
        <v>386</v>
      </c>
      <c r="U1135" s="2" t="s">
        <v>13</v>
      </c>
      <c r="V1135" s="14">
        <v>0.242</v>
      </c>
      <c r="W1135" s="29">
        <v>0.063</v>
      </c>
      <c r="X1135" s="29">
        <v>0.364</v>
      </c>
      <c r="Y1135" s="29">
        <v>0.098</v>
      </c>
      <c r="Z1135" s="2">
        <v>3436</v>
      </c>
      <c r="AA1135" s="2">
        <v>830</v>
      </c>
      <c r="AB1135" s="2">
        <v>902</v>
      </c>
      <c r="AC1135" s="2">
        <v>56</v>
      </c>
      <c r="AD1135" s="2">
        <v>440</v>
      </c>
      <c r="AE1135" s="2">
        <v>160</v>
      </c>
      <c r="AF1135" s="2">
        <v>1041</v>
      </c>
      <c r="AG1135" s="2">
        <v>102</v>
      </c>
      <c r="AH1135" s="2">
        <v>184</v>
      </c>
      <c r="AI1135" s="2">
        <v>4637</v>
      </c>
      <c r="AJ1135" s="2">
        <v>1041</v>
      </c>
      <c r="AK1135" s="2">
        <v>652</v>
      </c>
      <c r="AL1135" s="2">
        <v>1242</v>
      </c>
      <c r="AM1135" s="6">
        <v>2282.49969912667</v>
      </c>
      <c r="AN1135" s="6">
        <v>1829.28428046597</v>
      </c>
      <c r="AO1135" s="6">
        <v>2927.54472713233</v>
      </c>
      <c r="AP1135" s="2" t="s">
        <v>14</v>
      </c>
      <c r="AQ1135" s="2" t="s">
        <v>14</v>
      </c>
      <c r="AR1135" s="2" t="s">
        <v>14</v>
      </c>
      <c r="AS1135" s="2">
        <v>2003</v>
      </c>
      <c r="AT1135" s="2">
        <v>2009</v>
      </c>
    </row>
    <row r="1136" spans="1:46" ht="12.75">
      <c r="A1136" s="2" t="s">
        <v>538</v>
      </c>
      <c r="B1136" s="2"/>
      <c r="C1136" s="48" t="s">
        <v>816</v>
      </c>
      <c r="D1136" s="2" t="s">
        <v>832</v>
      </c>
      <c r="E1136" s="2" t="s">
        <v>521</v>
      </c>
      <c r="F1136" s="2" t="s">
        <v>14</v>
      </c>
      <c r="G1136" s="2">
        <v>0</v>
      </c>
      <c r="H1136" s="2">
        <v>14</v>
      </c>
      <c r="I1136" s="2">
        <v>0</v>
      </c>
      <c r="J1136" s="2">
        <v>14</v>
      </c>
      <c r="K1136" s="2">
        <v>0</v>
      </c>
      <c r="L1136" s="2">
        <v>14</v>
      </c>
      <c r="M1136" s="2">
        <v>-118.296191</v>
      </c>
      <c r="N1136" s="2">
        <v>33.695483</v>
      </c>
      <c r="O1136" s="2">
        <v>-28</v>
      </c>
      <c r="P1136" s="2" t="s">
        <v>11</v>
      </c>
      <c r="Q1136" s="2" t="s">
        <v>796</v>
      </c>
      <c r="R1136" s="2">
        <v>18</v>
      </c>
      <c r="S1136" s="2" t="str">
        <f t="shared" si="68"/>
        <v>NT4042-18</v>
      </c>
      <c r="T1136" s="31" t="s">
        <v>386</v>
      </c>
      <c r="U1136" s="2" t="s">
        <v>13</v>
      </c>
      <c r="V1136" s="14">
        <v>0.145</v>
      </c>
      <c r="W1136" s="29">
        <v>0.033</v>
      </c>
      <c r="X1136" s="29">
        <v>0.174</v>
      </c>
      <c r="Y1136" s="29">
        <v>0.041</v>
      </c>
      <c r="Z1136" s="2">
        <v>4239</v>
      </c>
      <c r="AA1136" s="2">
        <v>616</v>
      </c>
      <c r="AB1136" s="2">
        <v>1159</v>
      </c>
      <c r="AC1136" s="2">
        <v>38</v>
      </c>
      <c r="AD1136" s="2">
        <v>622</v>
      </c>
      <c r="AE1136" s="2">
        <v>108</v>
      </c>
      <c r="AF1136" s="2">
        <v>1367</v>
      </c>
      <c r="AG1136" s="2">
        <v>56</v>
      </c>
      <c r="AH1136" s="2">
        <v>173</v>
      </c>
      <c r="AI1136" s="2">
        <v>5613</v>
      </c>
      <c r="AJ1136" s="2">
        <v>1384</v>
      </c>
      <c r="AK1136" s="2">
        <v>844</v>
      </c>
      <c r="AL1136" s="2">
        <v>1645</v>
      </c>
      <c r="AM1136" s="6">
        <v>401.261390946932</v>
      </c>
      <c r="AN1136" s="6">
        <v>264.883205593106</v>
      </c>
      <c r="AO1136" s="6">
        <v>602.649453148855</v>
      </c>
      <c r="AP1136" s="2" t="s">
        <v>14</v>
      </c>
      <c r="AQ1136" s="2" t="s">
        <v>14</v>
      </c>
      <c r="AR1136" s="2" t="s">
        <v>14</v>
      </c>
      <c r="AS1136" s="2">
        <v>2003</v>
      </c>
      <c r="AT1136" s="2">
        <v>2009</v>
      </c>
    </row>
    <row r="1137" spans="1:46" ht="12.75">
      <c r="A1137" s="2" t="s">
        <v>539</v>
      </c>
      <c r="B1137" s="2"/>
      <c r="C1137" s="48" t="s">
        <v>816</v>
      </c>
      <c r="D1137" s="2" t="s">
        <v>832</v>
      </c>
      <c r="E1137" s="2" t="s">
        <v>521</v>
      </c>
      <c r="F1137" s="2" t="s">
        <v>14</v>
      </c>
      <c r="G1137" s="2">
        <v>0</v>
      </c>
      <c r="H1137" s="2">
        <v>14</v>
      </c>
      <c r="I1137" s="2">
        <v>0</v>
      </c>
      <c r="J1137" s="2">
        <v>14</v>
      </c>
      <c r="K1137" s="2">
        <v>0</v>
      </c>
      <c r="L1137" s="2">
        <v>14</v>
      </c>
      <c r="M1137" s="2">
        <v>-118.296191</v>
      </c>
      <c r="N1137" s="2">
        <v>33.695483</v>
      </c>
      <c r="O1137" s="2">
        <v>-28</v>
      </c>
      <c r="P1137" s="2" t="s">
        <v>11</v>
      </c>
      <c r="Q1137" s="2" t="s">
        <v>796</v>
      </c>
      <c r="R1137" s="2">
        <v>19</v>
      </c>
      <c r="S1137" s="2" t="str">
        <f t="shared" si="68"/>
        <v>NT4042-19</v>
      </c>
      <c r="T1137" s="31" t="s">
        <v>386</v>
      </c>
      <c r="U1137" s="2" t="s">
        <v>13</v>
      </c>
      <c r="V1137" s="14">
        <v>0.121</v>
      </c>
      <c r="W1137" s="29">
        <v>0.048</v>
      </c>
      <c r="X1137" s="29">
        <v>0.171</v>
      </c>
      <c r="Y1137" s="29">
        <v>0.063</v>
      </c>
      <c r="Z1137" s="2">
        <v>3613</v>
      </c>
      <c r="AA1137" s="2">
        <v>437</v>
      </c>
      <c r="AB1137" s="2">
        <v>1005</v>
      </c>
      <c r="AC1137" s="2">
        <v>48</v>
      </c>
      <c r="AD1137" s="2">
        <v>593</v>
      </c>
      <c r="AE1137" s="2">
        <v>101</v>
      </c>
      <c r="AF1137" s="2">
        <v>964</v>
      </c>
      <c r="AG1137" s="2">
        <v>61</v>
      </c>
      <c r="AH1137" s="2">
        <v>157</v>
      </c>
      <c r="AI1137" s="2">
        <v>5159</v>
      </c>
      <c r="AJ1137" s="2">
        <v>1341</v>
      </c>
      <c r="AK1137" s="2">
        <v>884</v>
      </c>
      <c r="AL1137" s="2">
        <v>1306</v>
      </c>
      <c r="AM1137" s="6">
        <v>213.679077543511</v>
      </c>
      <c r="AN1137" s="6">
        <v>131.184681295642</v>
      </c>
      <c r="AO1137" s="6">
        <v>340.232729194534</v>
      </c>
      <c r="AP1137" s="2" t="s">
        <v>14</v>
      </c>
      <c r="AQ1137" s="2" t="s">
        <v>14</v>
      </c>
      <c r="AR1137" s="2" t="s">
        <v>14</v>
      </c>
      <c r="AS1137" s="2">
        <v>2003</v>
      </c>
      <c r="AT1137" s="2">
        <v>2009</v>
      </c>
    </row>
    <row r="1138" spans="1:46" ht="12.75">
      <c r="A1138" s="2" t="s">
        <v>540</v>
      </c>
      <c r="B1138" s="2"/>
      <c r="C1138" s="48" t="s">
        <v>816</v>
      </c>
      <c r="D1138" s="2" t="s">
        <v>832</v>
      </c>
      <c r="E1138" s="2" t="s">
        <v>521</v>
      </c>
      <c r="F1138" s="2" t="s">
        <v>14</v>
      </c>
      <c r="G1138" s="2">
        <v>0</v>
      </c>
      <c r="H1138" s="2">
        <v>14</v>
      </c>
      <c r="I1138" s="2">
        <v>0</v>
      </c>
      <c r="J1138" s="2">
        <v>14</v>
      </c>
      <c r="K1138" s="2">
        <v>0</v>
      </c>
      <c r="L1138" s="2">
        <v>14</v>
      </c>
      <c r="M1138" s="2">
        <v>-118.296191</v>
      </c>
      <c r="N1138" s="2">
        <v>33.695483</v>
      </c>
      <c r="O1138" s="2">
        <v>-28</v>
      </c>
      <c r="P1138" s="2" t="s">
        <v>11</v>
      </c>
      <c r="Q1138" s="2" t="s">
        <v>796</v>
      </c>
      <c r="R1138" s="2">
        <v>20</v>
      </c>
      <c r="S1138" s="2" t="str">
        <f t="shared" si="68"/>
        <v>NT4042-20</v>
      </c>
      <c r="T1138" s="31" t="s">
        <v>386</v>
      </c>
      <c r="U1138" s="2" t="s">
        <v>13</v>
      </c>
      <c r="V1138" s="14">
        <v>0.152</v>
      </c>
      <c r="W1138" s="29">
        <v>0.045</v>
      </c>
      <c r="X1138" s="29">
        <v>0.231</v>
      </c>
      <c r="Y1138" s="29">
        <v>0.049</v>
      </c>
      <c r="Z1138" s="2">
        <v>3638</v>
      </c>
      <c r="AA1138" s="2">
        <v>554</v>
      </c>
      <c r="AB1138" s="2">
        <v>931</v>
      </c>
      <c r="AC1138" s="2">
        <v>42</v>
      </c>
      <c r="AD1138" s="2">
        <v>440</v>
      </c>
      <c r="AE1138" s="2">
        <v>102</v>
      </c>
      <c r="AF1138" s="2">
        <v>4050</v>
      </c>
      <c r="AG1138" s="2">
        <v>51</v>
      </c>
      <c r="AH1138" s="2">
        <v>180</v>
      </c>
      <c r="AI1138" s="2">
        <v>4658</v>
      </c>
      <c r="AJ1138" s="2">
        <v>1081</v>
      </c>
      <c r="AK1138" s="2">
        <v>602</v>
      </c>
      <c r="AL1138" s="2">
        <v>4557</v>
      </c>
      <c r="AM1138" s="6">
        <v>472.546165523416</v>
      </c>
      <c r="AN1138" s="6">
        <v>317.586771388723</v>
      </c>
      <c r="AO1138" s="6">
        <v>694.935474670564</v>
      </c>
      <c r="AP1138" s="2" t="s">
        <v>14</v>
      </c>
      <c r="AQ1138" s="2" t="s">
        <v>14</v>
      </c>
      <c r="AR1138" s="2" t="s">
        <v>14</v>
      </c>
      <c r="AS1138" s="2">
        <v>2003</v>
      </c>
      <c r="AT1138" s="2">
        <v>2009</v>
      </c>
    </row>
    <row r="1139" spans="1:46" ht="12.75">
      <c r="A1139" s="2" t="s">
        <v>541</v>
      </c>
      <c r="B1139" s="2"/>
      <c r="C1139" s="48" t="s">
        <v>816</v>
      </c>
      <c r="D1139" s="2" t="s">
        <v>831</v>
      </c>
      <c r="E1139" s="2" t="s">
        <v>542</v>
      </c>
      <c r="F1139" s="2" t="s">
        <v>14</v>
      </c>
      <c r="G1139" s="2">
        <v>0</v>
      </c>
      <c r="H1139" s="2">
        <v>16</v>
      </c>
      <c r="I1139" s="2">
        <v>0</v>
      </c>
      <c r="J1139" s="2">
        <v>12.5</v>
      </c>
      <c r="K1139" s="2">
        <v>0</v>
      </c>
      <c r="L1139" s="2">
        <v>12.5</v>
      </c>
      <c r="M1139" s="2">
        <v>-119.66209</v>
      </c>
      <c r="N1139" s="2">
        <v>34.3956</v>
      </c>
      <c r="O1139" s="2">
        <v>-24.7</v>
      </c>
      <c r="P1139" s="2" t="s">
        <v>11</v>
      </c>
      <c r="Q1139" s="2" t="s">
        <v>796</v>
      </c>
      <c r="R1139" s="2">
        <v>1</v>
      </c>
      <c r="S1139" s="2" t="str">
        <f t="shared" si="68"/>
        <v>NT4047-1</v>
      </c>
      <c r="T1139" s="31" t="s">
        <v>386</v>
      </c>
      <c r="U1139" s="2" t="s">
        <v>13</v>
      </c>
      <c r="V1139" s="14">
        <v>0.074</v>
      </c>
      <c r="W1139" s="29">
        <v>0.029</v>
      </c>
      <c r="X1139" s="29">
        <v>0.043</v>
      </c>
      <c r="Y1139" s="29">
        <v>0.031</v>
      </c>
      <c r="Z1139" s="2">
        <v>3126</v>
      </c>
      <c r="AA1139" s="2">
        <v>232</v>
      </c>
      <c r="AB1139" s="2">
        <v>797</v>
      </c>
      <c r="AC1139" s="2">
        <v>23</v>
      </c>
      <c r="AD1139" s="2">
        <v>582</v>
      </c>
      <c r="AE1139" s="2">
        <v>25</v>
      </c>
      <c r="AF1139" s="2">
        <v>918</v>
      </c>
      <c r="AG1139" s="2">
        <v>28</v>
      </c>
      <c r="AH1139" s="2">
        <v>94</v>
      </c>
      <c r="AI1139" s="2">
        <v>7145</v>
      </c>
      <c r="AJ1139" s="2">
        <v>1745</v>
      </c>
      <c r="AK1139" s="2">
        <v>1291</v>
      </c>
      <c r="AL1139" s="2">
        <v>2013</v>
      </c>
      <c r="AM1139" s="6">
        <v>31.7547975650445</v>
      </c>
      <c r="AN1139" s="6">
        <v>16.3631450671165</v>
      </c>
      <c r="AO1139" s="6">
        <v>60.705014136747</v>
      </c>
      <c r="AP1139" s="2" t="s">
        <v>14</v>
      </c>
      <c r="AQ1139" s="2" t="s">
        <v>14</v>
      </c>
      <c r="AR1139" s="2" t="s">
        <v>14</v>
      </c>
      <c r="AS1139" s="2">
        <v>2003</v>
      </c>
      <c r="AT1139" s="2">
        <v>2009</v>
      </c>
    </row>
    <row r="1140" spans="1:46" ht="12.75">
      <c r="A1140" s="2" t="s">
        <v>543</v>
      </c>
      <c r="B1140" s="2"/>
      <c r="C1140" s="48" t="s">
        <v>816</v>
      </c>
      <c r="D1140" s="2" t="s">
        <v>831</v>
      </c>
      <c r="E1140" s="2" t="s">
        <v>542</v>
      </c>
      <c r="F1140" s="2" t="s">
        <v>14</v>
      </c>
      <c r="G1140" s="2">
        <v>0</v>
      </c>
      <c r="H1140" s="2">
        <v>12.5</v>
      </c>
      <c r="I1140" s="2">
        <v>0</v>
      </c>
      <c r="J1140" s="2">
        <v>12.5</v>
      </c>
      <c r="K1140" s="2">
        <v>0</v>
      </c>
      <c r="L1140" s="2">
        <v>12.5</v>
      </c>
      <c r="M1140" s="2">
        <v>-119.66209</v>
      </c>
      <c r="N1140" s="2">
        <v>34.3956</v>
      </c>
      <c r="O1140" s="2">
        <v>-24.7</v>
      </c>
      <c r="P1140" s="2" t="s">
        <v>11</v>
      </c>
      <c r="Q1140" s="2" t="s">
        <v>796</v>
      </c>
      <c r="R1140" s="2">
        <v>2</v>
      </c>
      <c r="S1140" s="2" t="str">
        <f t="shared" si="68"/>
        <v>NT4047-2</v>
      </c>
      <c r="T1140" s="31" t="s">
        <v>386</v>
      </c>
      <c r="U1140" s="2" t="s">
        <v>13</v>
      </c>
      <c r="V1140" s="14">
        <v>0.07</v>
      </c>
      <c r="W1140" s="29">
        <v>0.03</v>
      </c>
      <c r="X1140" s="29">
        <v>0.043</v>
      </c>
      <c r="Y1140" s="29">
        <v>0.023</v>
      </c>
      <c r="Z1140" s="2">
        <v>4160</v>
      </c>
      <c r="AA1140" s="2">
        <v>292</v>
      </c>
      <c r="AB1140" s="2">
        <v>1199</v>
      </c>
      <c r="AC1140" s="2">
        <v>36</v>
      </c>
      <c r="AD1140" s="2">
        <v>909</v>
      </c>
      <c r="AE1140" s="2">
        <v>39</v>
      </c>
      <c r="AF1140" s="2">
        <v>1308</v>
      </c>
      <c r="AG1140" s="2">
        <v>30</v>
      </c>
      <c r="AH1140" s="2">
        <v>100</v>
      </c>
      <c r="AI1140" s="2">
        <v>8904</v>
      </c>
      <c r="AJ1140" s="2">
        <v>2470</v>
      </c>
      <c r="AK1140" s="2">
        <v>1896</v>
      </c>
      <c r="AL1140" s="2">
        <v>2676</v>
      </c>
      <c r="AM1140" s="6">
        <v>24.3775219281007</v>
      </c>
      <c r="AN1140" s="6">
        <v>12.365197037896</v>
      </c>
      <c r="AO1140" s="6">
        <v>47.5891427396127</v>
      </c>
      <c r="AP1140" s="2" t="s">
        <v>14</v>
      </c>
      <c r="AQ1140" s="2" t="s">
        <v>14</v>
      </c>
      <c r="AR1140" s="2" t="s">
        <v>14</v>
      </c>
      <c r="AS1140" s="2">
        <v>2003</v>
      </c>
      <c r="AT1140" s="2">
        <v>2009</v>
      </c>
    </row>
    <row r="1141" spans="1:46" ht="12.75">
      <c r="A1141" s="2" t="s">
        <v>544</v>
      </c>
      <c r="B1141" s="2"/>
      <c r="C1141" s="48" t="s">
        <v>816</v>
      </c>
      <c r="D1141" s="2" t="s">
        <v>831</v>
      </c>
      <c r="E1141" s="2" t="s">
        <v>542</v>
      </c>
      <c r="F1141" s="2" t="s">
        <v>14</v>
      </c>
      <c r="G1141" s="2">
        <v>0</v>
      </c>
      <c r="H1141" s="2">
        <v>12.5</v>
      </c>
      <c r="I1141" s="2">
        <v>0</v>
      </c>
      <c r="J1141" s="2">
        <v>12.5</v>
      </c>
      <c r="K1141" s="2">
        <v>0</v>
      </c>
      <c r="L1141" s="2">
        <v>12.5</v>
      </c>
      <c r="M1141" s="2">
        <v>-119.66209</v>
      </c>
      <c r="N1141" s="2">
        <v>34.3956</v>
      </c>
      <c r="O1141" s="2">
        <v>-24.7</v>
      </c>
      <c r="P1141" s="2" t="s">
        <v>11</v>
      </c>
      <c r="Q1141" s="2" t="s">
        <v>796</v>
      </c>
      <c r="R1141" s="2">
        <v>3</v>
      </c>
      <c r="S1141" s="2" t="str">
        <f t="shared" si="68"/>
        <v>NT4047-3</v>
      </c>
      <c r="T1141" s="31" t="s">
        <v>386</v>
      </c>
      <c r="U1141" s="2" t="s">
        <v>13</v>
      </c>
      <c r="V1141" s="14">
        <v>0.075</v>
      </c>
      <c r="W1141" s="29">
        <v>0.03</v>
      </c>
      <c r="X1141" s="29">
        <v>0.048</v>
      </c>
      <c r="Y1141" s="29">
        <v>0.033</v>
      </c>
      <c r="Z1141" s="2">
        <v>2870</v>
      </c>
      <c r="AA1141" s="2">
        <v>216</v>
      </c>
      <c r="AB1141" s="2">
        <v>645</v>
      </c>
      <c r="AC1141" s="2">
        <v>20</v>
      </c>
      <c r="AD1141" s="2">
        <v>466</v>
      </c>
      <c r="AE1141" s="2">
        <v>22</v>
      </c>
      <c r="AF1141" s="2">
        <v>798</v>
      </c>
      <c r="AG1141" s="2">
        <v>27</v>
      </c>
      <c r="AH1141" s="2">
        <v>97</v>
      </c>
      <c r="AI1141" s="2">
        <v>6363</v>
      </c>
      <c r="AJ1141" s="2">
        <v>1371</v>
      </c>
      <c r="AK1141" s="2">
        <v>1006</v>
      </c>
      <c r="AL1141" s="2">
        <v>1701</v>
      </c>
      <c r="AM1141" s="6">
        <v>33.7449673932749</v>
      </c>
      <c r="AN1141" s="6">
        <v>17.466309442027</v>
      </c>
      <c r="AO1141" s="6">
        <v>64.1940868610313</v>
      </c>
      <c r="AP1141" s="2" t="s">
        <v>14</v>
      </c>
      <c r="AQ1141" s="2" t="s">
        <v>14</v>
      </c>
      <c r="AR1141" s="2" t="s">
        <v>14</v>
      </c>
      <c r="AS1141" s="2">
        <v>2003</v>
      </c>
      <c r="AT1141" s="2">
        <v>2009</v>
      </c>
    </row>
    <row r="1142" spans="1:46" ht="12.75">
      <c r="A1142" s="2" t="s">
        <v>545</v>
      </c>
      <c r="B1142" s="2"/>
      <c r="C1142" s="48" t="s">
        <v>816</v>
      </c>
      <c r="D1142" s="2" t="s">
        <v>831</v>
      </c>
      <c r="E1142" s="2" t="s">
        <v>542</v>
      </c>
      <c r="F1142" s="2" t="s">
        <v>14</v>
      </c>
      <c r="G1142" s="2">
        <v>0</v>
      </c>
      <c r="H1142" s="2">
        <v>12.5</v>
      </c>
      <c r="I1142" s="2">
        <v>0</v>
      </c>
      <c r="J1142" s="2">
        <v>12.5</v>
      </c>
      <c r="K1142" s="2">
        <v>0</v>
      </c>
      <c r="L1142" s="2">
        <v>12.5</v>
      </c>
      <c r="M1142" s="2">
        <v>-119.66209</v>
      </c>
      <c r="N1142" s="2">
        <v>34.3956</v>
      </c>
      <c r="O1142" s="2">
        <v>-24.7</v>
      </c>
      <c r="P1142" s="2" t="s">
        <v>11</v>
      </c>
      <c r="Q1142" s="2" t="s">
        <v>796</v>
      </c>
      <c r="R1142" s="2">
        <v>4</v>
      </c>
      <c r="S1142" s="2" t="str">
        <f t="shared" si="68"/>
        <v>NT4047-4</v>
      </c>
      <c r="T1142" s="31" t="s">
        <v>386</v>
      </c>
      <c r="U1142" s="2" t="s">
        <v>13</v>
      </c>
      <c r="V1142" s="14">
        <v>0.078</v>
      </c>
      <c r="W1142" s="29">
        <v>0.029</v>
      </c>
      <c r="X1142" s="29">
        <v>0.042</v>
      </c>
      <c r="Y1142" s="29">
        <v>0.029</v>
      </c>
      <c r="Z1142" s="2">
        <v>2789</v>
      </c>
      <c r="AA1142" s="2">
        <v>218</v>
      </c>
      <c r="AB1142" s="2">
        <v>826</v>
      </c>
      <c r="AC1142" s="2">
        <v>24</v>
      </c>
      <c r="AD1142" s="2">
        <v>617</v>
      </c>
      <c r="AE1142" s="2">
        <v>26</v>
      </c>
      <c r="AF1142" s="2">
        <v>902</v>
      </c>
      <c r="AG1142" s="2">
        <v>26</v>
      </c>
      <c r="AH1142" s="2">
        <v>93</v>
      </c>
      <c r="AI1142" s="2">
        <v>6467</v>
      </c>
      <c r="AJ1142" s="2">
        <v>1828</v>
      </c>
      <c r="AK1142" s="2">
        <v>1383</v>
      </c>
      <c r="AL1142" s="2">
        <v>1996</v>
      </c>
      <c r="AM1142" s="6">
        <v>40.1192690854183</v>
      </c>
      <c r="AN1142" s="6">
        <v>21.0244805310437</v>
      </c>
      <c r="AO1142" s="6">
        <v>75.5145688815319</v>
      </c>
      <c r="AP1142" s="2" t="s">
        <v>14</v>
      </c>
      <c r="AQ1142" s="2" t="s">
        <v>14</v>
      </c>
      <c r="AR1142" s="2" t="s">
        <v>14</v>
      </c>
      <c r="AS1142" s="2">
        <v>2003</v>
      </c>
      <c r="AT1142" s="2">
        <v>2009</v>
      </c>
    </row>
    <row r="1143" spans="1:46" ht="12.75">
      <c r="A1143" s="2" t="s">
        <v>546</v>
      </c>
      <c r="B1143" s="2"/>
      <c r="C1143" s="48" t="s">
        <v>816</v>
      </c>
      <c r="D1143" s="2" t="s">
        <v>831</v>
      </c>
      <c r="E1143" s="2" t="s">
        <v>542</v>
      </c>
      <c r="F1143" s="2" t="s">
        <v>14</v>
      </c>
      <c r="G1143" s="2">
        <v>0</v>
      </c>
      <c r="H1143" s="2">
        <v>12.5</v>
      </c>
      <c r="I1143" s="2">
        <v>0</v>
      </c>
      <c r="J1143" s="2">
        <v>12.5</v>
      </c>
      <c r="K1143" s="2">
        <v>0</v>
      </c>
      <c r="L1143" s="2">
        <v>12.5</v>
      </c>
      <c r="M1143" s="2">
        <v>-119.66209</v>
      </c>
      <c r="N1143" s="2">
        <v>34.3956</v>
      </c>
      <c r="O1143" s="2">
        <v>-24.7</v>
      </c>
      <c r="P1143" s="2" t="s">
        <v>11</v>
      </c>
      <c r="Q1143" s="2" t="s">
        <v>796</v>
      </c>
      <c r="R1143" s="2">
        <v>5</v>
      </c>
      <c r="S1143" s="2" t="str">
        <f t="shared" si="68"/>
        <v>NT4047-5</v>
      </c>
      <c r="T1143" s="31" t="s">
        <v>386</v>
      </c>
      <c r="U1143" s="2" t="s">
        <v>13</v>
      </c>
      <c r="V1143" s="14">
        <v>0.231</v>
      </c>
      <c r="W1143" s="29">
        <v>0.084</v>
      </c>
      <c r="X1143" s="29">
        <v>0.287</v>
      </c>
      <c r="Y1143" s="29">
        <v>0.128</v>
      </c>
      <c r="Z1143" s="2">
        <v>560</v>
      </c>
      <c r="AA1143" s="2">
        <v>129</v>
      </c>
      <c r="AB1143" s="2">
        <v>207</v>
      </c>
      <c r="AC1143" s="2">
        <v>17</v>
      </c>
      <c r="AD1143" s="2">
        <v>98</v>
      </c>
      <c r="AE1143" s="2">
        <v>28</v>
      </c>
      <c r="AF1143" s="2">
        <v>182</v>
      </c>
      <c r="AG1143" s="2">
        <v>23</v>
      </c>
      <c r="AH1143" s="2">
        <v>94</v>
      </c>
      <c r="AI1143" s="2">
        <v>1466</v>
      </c>
      <c r="AJ1143" s="2">
        <v>477</v>
      </c>
      <c r="AK1143" s="2">
        <v>268</v>
      </c>
      <c r="AL1143" s="2">
        <v>436</v>
      </c>
      <c r="AM1143" s="6">
        <v>1949.72957212798</v>
      </c>
      <c r="AN1143" s="6">
        <v>1536.28971011424</v>
      </c>
      <c r="AO1143" s="6">
        <v>2536.44159856539</v>
      </c>
      <c r="AP1143" s="2" t="s">
        <v>14</v>
      </c>
      <c r="AQ1143" s="2" t="s">
        <v>14</v>
      </c>
      <c r="AR1143" s="2" t="s">
        <v>14</v>
      </c>
      <c r="AS1143" s="2">
        <v>2003</v>
      </c>
      <c r="AT1143" s="2">
        <v>2009</v>
      </c>
    </row>
    <row r="1144" spans="1:46" ht="12.75">
      <c r="A1144" s="2" t="s">
        <v>547</v>
      </c>
      <c r="B1144" s="2"/>
      <c r="C1144" s="48" t="s">
        <v>816</v>
      </c>
      <c r="D1144" s="2" t="s">
        <v>831</v>
      </c>
      <c r="E1144" s="2" t="s">
        <v>542</v>
      </c>
      <c r="F1144" s="2" t="s">
        <v>14</v>
      </c>
      <c r="G1144" s="2">
        <v>0</v>
      </c>
      <c r="H1144" s="2">
        <v>12.5</v>
      </c>
      <c r="I1144" s="2">
        <v>0</v>
      </c>
      <c r="J1144" s="2">
        <v>12.5</v>
      </c>
      <c r="K1144" s="2">
        <v>0</v>
      </c>
      <c r="L1144" s="2">
        <v>12.5</v>
      </c>
      <c r="M1144" s="2">
        <v>-119.66209</v>
      </c>
      <c r="N1144" s="2">
        <v>34.3956</v>
      </c>
      <c r="O1144" s="2">
        <v>-24.7</v>
      </c>
      <c r="P1144" s="2" t="s">
        <v>11</v>
      </c>
      <c r="Q1144" s="2" t="s">
        <v>796</v>
      </c>
      <c r="R1144" s="2">
        <v>6</v>
      </c>
      <c r="S1144" s="2" t="str">
        <f t="shared" si="68"/>
        <v>NT4047-6</v>
      </c>
      <c r="T1144" s="31" t="s">
        <v>386</v>
      </c>
      <c r="U1144" s="2" t="s">
        <v>13</v>
      </c>
      <c r="V1144" s="14">
        <v>0.275</v>
      </c>
      <c r="W1144" s="29">
        <v>0.089</v>
      </c>
      <c r="X1144" s="29">
        <v>0.352</v>
      </c>
      <c r="Y1144" s="29">
        <v>0.142</v>
      </c>
      <c r="Z1144" s="2">
        <v>852</v>
      </c>
      <c r="AA1144" s="2">
        <v>234</v>
      </c>
      <c r="AB1144" s="2">
        <v>284</v>
      </c>
      <c r="AC1144" s="2">
        <v>25</v>
      </c>
      <c r="AD1144" s="2">
        <v>145</v>
      </c>
      <c r="AE1144" s="2">
        <v>51</v>
      </c>
      <c r="AF1144" s="2">
        <v>298</v>
      </c>
      <c r="AG1144" s="2">
        <v>42</v>
      </c>
      <c r="AH1144" s="2">
        <v>117</v>
      </c>
      <c r="AI1144" s="2">
        <v>1856</v>
      </c>
      <c r="AJ1144" s="2">
        <v>528</v>
      </c>
      <c r="AK1144" s="2">
        <v>335</v>
      </c>
      <c r="AL1144" s="2">
        <v>581</v>
      </c>
      <c r="AM1144" s="6">
        <v>3508.51055078194</v>
      </c>
      <c r="AN1144" s="6">
        <v>2820.78803680255</v>
      </c>
      <c r="AO1144" s="6">
        <v>4436.9961985399</v>
      </c>
      <c r="AP1144" s="2" t="s">
        <v>14</v>
      </c>
      <c r="AQ1144" s="2" t="s">
        <v>14</v>
      </c>
      <c r="AR1144" s="2" t="s">
        <v>14</v>
      </c>
      <c r="AS1144" s="2">
        <v>2003</v>
      </c>
      <c r="AT1144" s="2">
        <v>2009</v>
      </c>
    </row>
    <row r="1145" spans="1:46" ht="12.75">
      <c r="A1145" s="2" t="s">
        <v>548</v>
      </c>
      <c r="B1145" s="2"/>
      <c r="C1145" s="48" t="s">
        <v>816</v>
      </c>
      <c r="D1145" s="2" t="s">
        <v>831</v>
      </c>
      <c r="E1145" s="2" t="s">
        <v>542</v>
      </c>
      <c r="F1145" s="2" t="s">
        <v>14</v>
      </c>
      <c r="G1145" s="2">
        <v>0</v>
      </c>
      <c r="H1145" s="2">
        <v>12.5</v>
      </c>
      <c r="I1145" s="2">
        <v>0</v>
      </c>
      <c r="J1145" s="2">
        <v>12.5</v>
      </c>
      <c r="K1145" s="2">
        <v>0</v>
      </c>
      <c r="L1145" s="2">
        <v>12.5</v>
      </c>
      <c r="M1145" s="2">
        <v>-119.66209</v>
      </c>
      <c r="N1145" s="2">
        <v>34.3956</v>
      </c>
      <c r="O1145" s="2">
        <v>-24.7</v>
      </c>
      <c r="P1145" s="2" t="s">
        <v>11</v>
      </c>
      <c r="Q1145" s="2" t="s">
        <v>796</v>
      </c>
      <c r="R1145" s="2">
        <v>7</v>
      </c>
      <c r="S1145" s="2" t="str">
        <f t="shared" si="68"/>
        <v>NT4047-7</v>
      </c>
      <c r="T1145" s="31" t="s">
        <v>386</v>
      </c>
      <c r="U1145" s="2" t="s">
        <v>13</v>
      </c>
      <c r="V1145" s="14">
        <v>0.286</v>
      </c>
      <c r="W1145" s="29">
        <v>0.086</v>
      </c>
      <c r="X1145" s="29">
        <v>0.365</v>
      </c>
      <c r="Y1145" s="29">
        <v>0.143</v>
      </c>
      <c r="Z1145" s="2">
        <v>959</v>
      </c>
      <c r="AA1145" s="2">
        <v>274</v>
      </c>
      <c r="AB1145" s="2">
        <v>285</v>
      </c>
      <c r="AC1145" s="2">
        <v>25</v>
      </c>
      <c r="AD1145" s="2">
        <v>136</v>
      </c>
      <c r="AE1145" s="2">
        <v>50</v>
      </c>
      <c r="AF1145" s="2">
        <v>323</v>
      </c>
      <c r="AG1145" s="2">
        <v>46</v>
      </c>
      <c r="AH1145" s="2">
        <v>95</v>
      </c>
      <c r="AI1145" s="2">
        <v>2596</v>
      </c>
      <c r="AJ1145" s="2">
        <v>653</v>
      </c>
      <c r="AK1145" s="2">
        <v>392</v>
      </c>
      <c r="AL1145" s="2">
        <v>777</v>
      </c>
      <c r="AM1145" s="6">
        <v>4001.71719496284</v>
      </c>
      <c r="AN1145" s="6">
        <v>3217.36918426194</v>
      </c>
      <c r="AO1145" s="6">
        <v>5082.53673305763</v>
      </c>
      <c r="AP1145" s="2" t="s">
        <v>14</v>
      </c>
      <c r="AQ1145" s="2" t="s">
        <v>14</v>
      </c>
      <c r="AR1145" s="2" t="s">
        <v>14</v>
      </c>
      <c r="AS1145" s="2">
        <v>2003</v>
      </c>
      <c r="AT1145" s="2">
        <v>2009</v>
      </c>
    </row>
    <row r="1146" spans="1:46" ht="12.75">
      <c r="A1146" s="2" t="s">
        <v>549</v>
      </c>
      <c r="B1146" s="2"/>
      <c r="C1146" s="48" t="s">
        <v>816</v>
      </c>
      <c r="D1146" s="2" t="s">
        <v>831</v>
      </c>
      <c r="E1146" s="2" t="s">
        <v>542</v>
      </c>
      <c r="F1146" s="2" t="s">
        <v>14</v>
      </c>
      <c r="G1146" s="2">
        <v>0</v>
      </c>
      <c r="H1146" s="2">
        <v>12.5</v>
      </c>
      <c r="I1146" s="2">
        <v>0</v>
      </c>
      <c r="J1146" s="2">
        <v>12.5</v>
      </c>
      <c r="K1146" s="2">
        <v>0</v>
      </c>
      <c r="L1146" s="2">
        <v>12.5</v>
      </c>
      <c r="M1146" s="2">
        <v>-119.66209</v>
      </c>
      <c r="N1146" s="2">
        <v>34.3956</v>
      </c>
      <c r="O1146" s="2">
        <v>-24.7</v>
      </c>
      <c r="P1146" s="2" t="s">
        <v>11</v>
      </c>
      <c r="Q1146" s="2" t="s">
        <v>796</v>
      </c>
      <c r="R1146" s="2">
        <v>8</v>
      </c>
      <c r="S1146" s="2" t="str">
        <f t="shared" si="68"/>
        <v>NT4047-8</v>
      </c>
      <c r="T1146" s="31" t="s">
        <v>386</v>
      </c>
      <c r="U1146" s="2" t="s">
        <v>13</v>
      </c>
      <c r="V1146" s="14">
        <v>0.06</v>
      </c>
      <c r="W1146" s="29">
        <v>0.033</v>
      </c>
      <c r="X1146" s="29">
        <v>0.037</v>
      </c>
      <c r="Y1146" s="29">
        <v>0.031</v>
      </c>
      <c r="Z1146" s="2">
        <v>3145.5</v>
      </c>
      <c r="AA1146" s="2">
        <v>188.5</v>
      </c>
      <c r="AB1146" s="2">
        <v>1062.5</v>
      </c>
      <c r="AC1146" s="2">
        <v>34</v>
      </c>
      <c r="AD1146" s="2">
        <v>882</v>
      </c>
      <c r="AE1146" s="2">
        <v>32.5</v>
      </c>
      <c r="AF1146" s="2">
        <v>1141</v>
      </c>
      <c r="AG1146" s="2">
        <v>36</v>
      </c>
      <c r="AH1146" s="2">
        <v>101.5</v>
      </c>
      <c r="AI1146" s="2">
        <v>6564.165</v>
      </c>
      <c r="AJ1146" s="2">
        <v>2154.845</v>
      </c>
      <c r="AK1146" s="2">
        <v>1794.981</v>
      </c>
      <c r="AL1146" s="2">
        <v>2316.602</v>
      </c>
      <c r="AM1146" s="6">
        <v>9.86105652549045</v>
      </c>
      <c r="AN1146" s="6">
        <v>4.79264148967329</v>
      </c>
      <c r="AO1146" s="6">
        <v>20.019501506779</v>
      </c>
      <c r="AP1146" s="2" t="s">
        <v>14</v>
      </c>
      <c r="AQ1146" s="2" t="s">
        <v>14</v>
      </c>
      <c r="AR1146" s="2" t="s">
        <v>14</v>
      </c>
      <c r="AS1146" s="2">
        <v>2003</v>
      </c>
      <c r="AT1146" s="2">
        <v>2009</v>
      </c>
    </row>
    <row r="1147" spans="1:46" ht="12.75">
      <c r="A1147" s="2" t="s">
        <v>550</v>
      </c>
      <c r="B1147" s="2"/>
      <c r="C1147" s="48" t="s">
        <v>816</v>
      </c>
      <c r="D1147" s="2" t="s">
        <v>831</v>
      </c>
      <c r="E1147" s="2" t="s">
        <v>542</v>
      </c>
      <c r="F1147" s="2" t="s">
        <v>14</v>
      </c>
      <c r="G1147" s="2">
        <v>0</v>
      </c>
      <c r="H1147" s="2">
        <v>12.5</v>
      </c>
      <c r="I1147" s="2">
        <v>0</v>
      </c>
      <c r="J1147" s="2">
        <v>12.5</v>
      </c>
      <c r="K1147" s="2">
        <v>0</v>
      </c>
      <c r="L1147" s="2">
        <v>12.5</v>
      </c>
      <c r="M1147" s="2">
        <v>-119.66209</v>
      </c>
      <c r="N1147" s="2">
        <v>34.3956</v>
      </c>
      <c r="O1147" s="2">
        <v>-24.7</v>
      </c>
      <c r="P1147" s="2" t="s">
        <v>11</v>
      </c>
      <c r="Q1147" s="2" t="s">
        <v>796</v>
      </c>
      <c r="R1147" s="2">
        <v>9</v>
      </c>
      <c r="S1147" s="2" t="str">
        <f t="shared" si="68"/>
        <v>NT4047-9</v>
      </c>
      <c r="T1147" s="31" t="s">
        <v>386</v>
      </c>
      <c r="U1147" s="2" t="s">
        <v>13</v>
      </c>
      <c r="V1147" s="14">
        <v>0.074</v>
      </c>
      <c r="W1147" s="29">
        <v>0.031</v>
      </c>
      <c r="X1147" s="29">
        <v>0.052</v>
      </c>
      <c r="Y1147" s="29">
        <v>0.029</v>
      </c>
      <c r="Z1147" s="2">
        <v>3522</v>
      </c>
      <c r="AA1147" s="2">
        <v>262</v>
      </c>
      <c r="AB1147" s="2">
        <v>886</v>
      </c>
      <c r="AC1147" s="2">
        <v>27</v>
      </c>
      <c r="AD1147" s="2">
        <v>651</v>
      </c>
      <c r="AE1147" s="2">
        <v>34</v>
      </c>
      <c r="AF1147" s="2">
        <v>1023</v>
      </c>
      <c r="AG1147" s="2">
        <v>30</v>
      </c>
      <c r="AH1147" s="2">
        <v>99</v>
      </c>
      <c r="AI1147" s="2">
        <v>7644</v>
      </c>
      <c r="AJ1147" s="2">
        <v>1844</v>
      </c>
      <c r="AK1147" s="2">
        <v>1384</v>
      </c>
      <c r="AL1147" s="2">
        <v>2127</v>
      </c>
      <c r="AM1147" s="6">
        <v>31.7547975650445</v>
      </c>
      <c r="AN1147" s="6">
        <v>16.3631450671165</v>
      </c>
      <c r="AO1147" s="6">
        <v>60.705014136747</v>
      </c>
      <c r="AP1147" s="2" t="s">
        <v>14</v>
      </c>
      <c r="AQ1147" s="2" t="s">
        <v>14</v>
      </c>
      <c r="AR1147" s="2" t="s">
        <v>14</v>
      </c>
      <c r="AS1147" s="2">
        <v>2003</v>
      </c>
      <c r="AT1147" s="2">
        <v>2009</v>
      </c>
    </row>
    <row r="1148" spans="1:46" ht="12.75">
      <c r="A1148" s="2" t="s">
        <v>551</v>
      </c>
      <c r="B1148" s="2"/>
      <c r="C1148" s="48" t="s">
        <v>816</v>
      </c>
      <c r="D1148" s="2" t="s">
        <v>831</v>
      </c>
      <c r="E1148" s="2" t="s">
        <v>542</v>
      </c>
      <c r="F1148" s="2" t="s">
        <v>14</v>
      </c>
      <c r="G1148" s="2">
        <v>0</v>
      </c>
      <c r="H1148" s="2">
        <v>12.5</v>
      </c>
      <c r="I1148" s="2">
        <v>0</v>
      </c>
      <c r="J1148" s="2">
        <v>12.5</v>
      </c>
      <c r="K1148" s="2">
        <v>0</v>
      </c>
      <c r="L1148" s="2">
        <v>12.5</v>
      </c>
      <c r="M1148" s="2">
        <v>-119.66209</v>
      </c>
      <c r="N1148" s="2">
        <v>34.3956</v>
      </c>
      <c r="O1148" s="2">
        <v>-24.7</v>
      </c>
      <c r="P1148" s="2" t="s">
        <v>11</v>
      </c>
      <c r="Q1148" s="2" t="s">
        <v>796</v>
      </c>
      <c r="R1148" s="2">
        <v>10</v>
      </c>
      <c r="S1148" s="2" t="str">
        <f t="shared" si="68"/>
        <v>NT4047-10</v>
      </c>
      <c r="T1148" s="31" t="s">
        <v>386</v>
      </c>
      <c r="U1148" s="2" t="s">
        <v>13</v>
      </c>
      <c r="V1148" s="14">
        <v>0.346</v>
      </c>
      <c r="W1148" s="29">
        <v>0.116</v>
      </c>
      <c r="X1148" s="29">
        <v>0.348</v>
      </c>
      <c r="Y1148" s="29">
        <v>0.228</v>
      </c>
      <c r="Z1148" s="2">
        <v>580.5</v>
      </c>
      <c r="AA1148" s="2">
        <v>203</v>
      </c>
      <c r="AB1148" s="2">
        <v>221.5</v>
      </c>
      <c r="AC1148" s="2">
        <v>26</v>
      </c>
      <c r="AD1148" s="2">
        <v>77</v>
      </c>
      <c r="AE1148" s="2">
        <v>27</v>
      </c>
      <c r="AF1148" s="2">
        <v>218.5</v>
      </c>
      <c r="AG1148" s="2">
        <v>50</v>
      </c>
      <c r="AH1148" s="2">
        <v>93</v>
      </c>
      <c r="AI1148" s="2">
        <v>1698.403</v>
      </c>
      <c r="AJ1148" s="2">
        <v>535.833</v>
      </c>
      <c r="AK1148" s="2">
        <v>224.375</v>
      </c>
      <c r="AL1148" s="2">
        <v>581.319</v>
      </c>
      <c r="AM1148" s="6">
        <v>7553.52218326098</v>
      </c>
      <c r="AN1148" s="6">
        <v>5862.15035559032</v>
      </c>
      <c r="AO1148" s="6">
        <v>9679.33158864429</v>
      </c>
      <c r="AP1148" s="2" t="s">
        <v>14</v>
      </c>
      <c r="AQ1148" s="2" t="s">
        <v>14</v>
      </c>
      <c r="AR1148" s="2" t="s">
        <v>14</v>
      </c>
      <c r="AS1148" s="2">
        <v>2003</v>
      </c>
      <c r="AT1148" s="2">
        <v>2009</v>
      </c>
    </row>
    <row r="1149" spans="1:46" ht="12.75">
      <c r="A1149" s="2" t="s">
        <v>552</v>
      </c>
      <c r="B1149" s="2"/>
      <c r="C1149" s="48" t="s">
        <v>816</v>
      </c>
      <c r="D1149" s="2" t="s">
        <v>831</v>
      </c>
      <c r="E1149" s="2" t="s">
        <v>542</v>
      </c>
      <c r="F1149" s="2" t="s">
        <v>14</v>
      </c>
      <c r="G1149" s="2">
        <v>0</v>
      </c>
      <c r="H1149" s="2">
        <v>12.5</v>
      </c>
      <c r="I1149" s="2">
        <v>0</v>
      </c>
      <c r="J1149" s="2">
        <v>12.5</v>
      </c>
      <c r="K1149" s="2">
        <v>0</v>
      </c>
      <c r="L1149" s="2">
        <v>12.5</v>
      </c>
      <c r="M1149" s="2">
        <v>-119.66209</v>
      </c>
      <c r="N1149" s="2">
        <v>34.3956</v>
      </c>
      <c r="O1149" s="2">
        <v>-24.7</v>
      </c>
      <c r="P1149" s="2" t="s">
        <v>11</v>
      </c>
      <c r="Q1149" s="2" t="s">
        <v>796</v>
      </c>
      <c r="R1149" s="2">
        <v>11</v>
      </c>
      <c r="S1149" s="2" t="str">
        <f t="shared" si="68"/>
        <v>NT4047-11</v>
      </c>
      <c r="T1149" s="31" t="s">
        <v>386</v>
      </c>
      <c r="U1149" s="2" t="s">
        <v>13</v>
      </c>
      <c r="V1149" s="14">
        <v>0.073</v>
      </c>
      <c r="W1149" s="29">
        <v>0.026</v>
      </c>
      <c r="X1149" s="29">
        <v>0.038</v>
      </c>
      <c r="Y1149" s="29">
        <v>0.032</v>
      </c>
      <c r="Z1149" s="2">
        <v>4514</v>
      </c>
      <c r="AA1149" s="2">
        <v>329</v>
      </c>
      <c r="AB1149" s="2">
        <v>1137</v>
      </c>
      <c r="AC1149" s="2">
        <v>30</v>
      </c>
      <c r="AD1149" s="2">
        <v>889</v>
      </c>
      <c r="AE1149" s="2">
        <v>34</v>
      </c>
      <c r="AF1149" s="2">
        <v>1225</v>
      </c>
      <c r="AG1149" s="2">
        <v>39</v>
      </c>
      <c r="AH1149" s="2">
        <v>84</v>
      </c>
      <c r="AI1149" s="2">
        <v>11531</v>
      </c>
      <c r="AJ1149" s="2">
        <v>2779</v>
      </c>
      <c r="AK1149" s="2">
        <v>2198</v>
      </c>
      <c r="AL1149" s="2">
        <v>3010</v>
      </c>
      <c r="AM1149" s="6">
        <v>29.8385669960417</v>
      </c>
      <c r="AN1149" s="6">
        <v>15.2820379175555</v>
      </c>
      <c r="AO1149" s="6">
        <v>57.3013860424911</v>
      </c>
      <c r="AP1149" s="2" t="s">
        <v>14</v>
      </c>
      <c r="AQ1149" s="2" t="s">
        <v>14</v>
      </c>
      <c r="AR1149" s="2" t="s">
        <v>14</v>
      </c>
      <c r="AS1149" s="2">
        <v>2003</v>
      </c>
      <c r="AT1149" s="2">
        <v>2009</v>
      </c>
    </row>
    <row r="1150" spans="1:46" ht="12.75">
      <c r="A1150" s="2" t="s">
        <v>553</v>
      </c>
      <c r="B1150" s="2"/>
      <c r="C1150" s="48" t="s">
        <v>816</v>
      </c>
      <c r="D1150" s="2" t="s">
        <v>831</v>
      </c>
      <c r="E1150" s="2" t="s">
        <v>542</v>
      </c>
      <c r="F1150" s="2" t="s">
        <v>14</v>
      </c>
      <c r="G1150" s="2">
        <v>0</v>
      </c>
      <c r="H1150" s="2">
        <v>12.5</v>
      </c>
      <c r="I1150" s="2">
        <v>0</v>
      </c>
      <c r="J1150" s="2">
        <v>12.5</v>
      </c>
      <c r="K1150" s="2">
        <v>0</v>
      </c>
      <c r="L1150" s="2">
        <v>12.5</v>
      </c>
      <c r="M1150" s="2">
        <v>-119.66209</v>
      </c>
      <c r="N1150" s="2">
        <v>34.3956</v>
      </c>
      <c r="O1150" s="2">
        <v>-24.7</v>
      </c>
      <c r="P1150" s="2" t="s">
        <v>11</v>
      </c>
      <c r="Q1150" s="2" t="s">
        <v>796</v>
      </c>
      <c r="R1150" s="2">
        <v>12</v>
      </c>
      <c r="S1150" s="2" t="str">
        <f t="shared" si="68"/>
        <v>NT4047-12</v>
      </c>
      <c r="T1150" s="31" t="s">
        <v>386</v>
      </c>
      <c r="U1150" s="2" t="s">
        <v>13</v>
      </c>
      <c r="V1150" s="14">
        <v>0.07</v>
      </c>
      <c r="W1150" s="29">
        <v>0.03</v>
      </c>
      <c r="X1150" s="29">
        <v>0.046</v>
      </c>
      <c r="Y1150" s="29">
        <v>0.032</v>
      </c>
      <c r="Z1150" s="2">
        <v>3002</v>
      </c>
      <c r="AA1150" s="2">
        <v>209</v>
      </c>
      <c r="AB1150" s="2">
        <v>670</v>
      </c>
      <c r="AC1150" s="2">
        <v>20</v>
      </c>
      <c r="AD1150" s="2">
        <v>482</v>
      </c>
      <c r="AE1150" s="2">
        <v>22</v>
      </c>
      <c r="AF1150" s="2">
        <v>811</v>
      </c>
      <c r="AG1150" s="2">
        <v>26</v>
      </c>
      <c r="AH1150" s="2">
        <v>85</v>
      </c>
      <c r="AI1150" s="2">
        <v>7555</v>
      </c>
      <c r="AJ1150" s="2">
        <v>1624</v>
      </c>
      <c r="AK1150" s="2">
        <v>1186</v>
      </c>
      <c r="AL1150" s="2">
        <v>1969</v>
      </c>
      <c r="AM1150" s="6">
        <v>24.3775219281007</v>
      </c>
      <c r="AN1150" s="6">
        <v>12.365197037896</v>
      </c>
      <c r="AO1150" s="6">
        <v>47.5891427396127</v>
      </c>
      <c r="AP1150" s="2" t="s">
        <v>14</v>
      </c>
      <c r="AQ1150" s="2" t="s">
        <v>14</v>
      </c>
      <c r="AR1150" s="2" t="s">
        <v>14</v>
      </c>
      <c r="AS1150" s="2">
        <v>2003</v>
      </c>
      <c r="AT1150" s="2">
        <v>2009</v>
      </c>
    </row>
    <row r="1151" spans="1:46" ht="12.75">
      <c r="A1151" s="2" t="s">
        <v>554</v>
      </c>
      <c r="B1151" s="2"/>
      <c r="C1151" s="48" t="s">
        <v>816</v>
      </c>
      <c r="D1151" s="2" t="s">
        <v>831</v>
      </c>
      <c r="E1151" s="2" t="s">
        <v>542</v>
      </c>
      <c r="F1151" s="2" t="s">
        <v>14</v>
      </c>
      <c r="G1151" s="2">
        <v>0</v>
      </c>
      <c r="H1151" s="2">
        <v>12.5</v>
      </c>
      <c r="I1151" s="2">
        <v>0</v>
      </c>
      <c r="J1151" s="2">
        <v>12.5</v>
      </c>
      <c r="K1151" s="2">
        <v>0</v>
      </c>
      <c r="L1151" s="2">
        <v>12.5</v>
      </c>
      <c r="M1151" s="2">
        <v>-119.66209</v>
      </c>
      <c r="N1151" s="2">
        <v>34.3956</v>
      </c>
      <c r="O1151" s="2">
        <v>-24.7</v>
      </c>
      <c r="P1151" s="2" t="s">
        <v>11</v>
      </c>
      <c r="Q1151" s="2" t="s">
        <v>796</v>
      </c>
      <c r="R1151" s="2">
        <v>13</v>
      </c>
      <c r="S1151" s="2" t="str">
        <f t="shared" si="68"/>
        <v>NT4047-13</v>
      </c>
      <c r="T1151" s="31" t="s">
        <v>386</v>
      </c>
      <c r="U1151" s="2" t="s">
        <v>13</v>
      </c>
      <c r="V1151" s="14">
        <v>0.074</v>
      </c>
      <c r="W1151" s="29">
        <v>0.025</v>
      </c>
      <c r="X1151" s="29">
        <v>0.032</v>
      </c>
      <c r="Y1151" s="29">
        <v>0.029</v>
      </c>
      <c r="Z1151" s="2">
        <v>4709</v>
      </c>
      <c r="AA1151" s="2">
        <v>346</v>
      </c>
      <c r="AB1151" s="2">
        <v>1208</v>
      </c>
      <c r="AC1151" s="2">
        <v>31</v>
      </c>
      <c r="AD1151" s="2">
        <v>993</v>
      </c>
      <c r="AE1151" s="2">
        <v>31</v>
      </c>
      <c r="AF1151" s="2">
        <v>1275</v>
      </c>
      <c r="AG1151" s="2">
        <v>36</v>
      </c>
      <c r="AH1151" s="2">
        <v>88</v>
      </c>
      <c r="AI1151" s="2">
        <v>11489</v>
      </c>
      <c r="AJ1151" s="2">
        <v>2816</v>
      </c>
      <c r="AK1151" s="2">
        <v>2327</v>
      </c>
      <c r="AL1151" s="2">
        <v>2980</v>
      </c>
      <c r="AM1151" s="6">
        <v>31.7547975650445</v>
      </c>
      <c r="AN1151" s="6">
        <v>16.3631450671165</v>
      </c>
      <c r="AO1151" s="6">
        <v>60.705014136747</v>
      </c>
      <c r="AP1151" s="2" t="s">
        <v>14</v>
      </c>
      <c r="AQ1151" s="2" t="s">
        <v>14</v>
      </c>
      <c r="AR1151" s="2" t="s">
        <v>14</v>
      </c>
      <c r="AS1151" s="2">
        <v>2003</v>
      </c>
      <c r="AT1151" s="2">
        <v>2009</v>
      </c>
    </row>
    <row r="1152" spans="1:46" ht="12.75">
      <c r="A1152" s="2" t="s">
        <v>555</v>
      </c>
      <c r="B1152" s="2"/>
      <c r="C1152" s="48" t="s">
        <v>816</v>
      </c>
      <c r="D1152" s="2" t="s">
        <v>831</v>
      </c>
      <c r="E1152" s="2" t="s">
        <v>542</v>
      </c>
      <c r="F1152" s="2" t="s">
        <v>14</v>
      </c>
      <c r="G1152" s="2">
        <v>0</v>
      </c>
      <c r="H1152" s="2">
        <v>12.5</v>
      </c>
      <c r="I1152" s="2">
        <v>0</v>
      </c>
      <c r="J1152" s="2">
        <v>12.5</v>
      </c>
      <c r="K1152" s="2">
        <v>0</v>
      </c>
      <c r="L1152" s="2">
        <v>12.5</v>
      </c>
      <c r="M1152" s="2">
        <v>-119.66209</v>
      </c>
      <c r="N1152" s="2">
        <v>34.3956</v>
      </c>
      <c r="O1152" s="2">
        <v>-24.7</v>
      </c>
      <c r="P1152" s="2" t="s">
        <v>11</v>
      </c>
      <c r="Q1152" s="2" t="s">
        <v>796</v>
      </c>
      <c r="R1152" s="2">
        <v>14</v>
      </c>
      <c r="S1152" s="2" t="str">
        <f t="shared" si="68"/>
        <v>NT4047-14</v>
      </c>
      <c r="T1152" s="31" t="s">
        <v>386</v>
      </c>
      <c r="U1152" s="2" t="s">
        <v>13</v>
      </c>
      <c r="V1152" s="14">
        <v>0.073</v>
      </c>
      <c r="W1152" s="29">
        <v>0.049</v>
      </c>
      <c r="X1152" s="29">
        <v>0.085</v>
      </c>
      <c r="Y1152" s="29">
        <v>0.044</v>
      </c>
      <c r="Z1152" s="2">
        <v>1424</v>
      </c>
      <c r="AA1152" s="2">
        <v>103</v>
      </c>
      <c r="AB1152" s="2">
        <v>335</v>
      </c>
      <c r="AC1152" s="2">
        <v>16</v>
      </c>
      <c r="AD1152" s="2">
        <v>227</v>
      </c>
      <c r="AE1152" s="2">
        <v>19</v>
      </c>
      <c r="AF1152" s="2">
        <v>349</v>
      </c>
      <c r="AG1152" s="2">
        <v>15</v>
      </c>
      <c r="AH1152" s="2">
        <v>101</v>
      </c>
      <c r="AI1152" s="2">
        <v>3024</v>
      </c>
      <c r="AJ1152" s="2">
        <v>695</v>
      </c>
      <c r="AK1152" s="2">
        <v>487</v>
      </c>
      <c r="AL1152" s="2">
        <v>721</v>
      </c>
      <c r="AM1152" s="6">
        <v>29.8385669960417</v>
      </c>
      <c r="AN1152" s="6">
        <v>15.2820379175555</v>
      </c>
      <c r="AO1152" s="6">
        <v>57.3013860424911</v>
      </c>
      <c r="AP1152" s="2" t="s">
        <v>14</v>
      </c>
      <c r="AQ1152" s="2" t="s">
        <v>14</v>
      </c>
      <c r="AR1152" s="2" t="s">
        <v>14</v>
      </c>
      <c r="AS1152" s="2">
        <v>2003</v>
      </c>
      <c r="AT1152" s="2">
        <v>2009</v>
      </c>
    </row>
    <row r="1153" spans="1:46" ht="12.75">
      <c r="A1153" s="2" t="s">
        <v>556</v>
      </c>
      <c r="B1153" s="2"/>
      <c r="C1153" s="48" t="s">
        <v>816</v>
      </c>
      <c r="D1153" s="2" t="s">
        <v>831</v>
      </c>
      <c r="E1153" s="2" t="s">
        <v>542</v>
      </c>
      <c r="F1153" s="2" t="s">
        <v>14</v>
      </c>
      <c r="G1153" s="2">
        <v>0</v>
      </c>
      <c r="H1153" s="2">
        <v>12.5</v>
      </c>
      <c r="I1153" s="2">
        <v>0</v>
      </c>
      <c r="J1153" s="2">
        <v>12.5</v>
      </c>
      <c r="K1153" s="2">
        <v>0</v>
      </c>
      <c r="L1153" s="2">
        <v>12.5</v>
      </c>
      <c r="M1153" s="2">
        <v>-119.66209</v>
      </c>
      <c r="N1153" s="2">
        <v>34.3956</v>
      </c>
      <c r="O1153" s="2">
        <v>-24.7</v>
      </c>
      <c r="P1153" s="2" t="s">
        <v>11</v>
      </c>
      <c r="Q1153" s="2" t="s">
        <v>796</v>
      </c>
      <c r="R1153" s="2">
        <v>15</v>
      </c>
      <c r="S1153" s="2" t="str">
        <f t="shared" si="68"/>
        <v>NT4047-15</v>
      </c>
      <c r="T1153" s="31" t="s">
        <v>386</v>
      </c>
      <c r="U1153" s="2" t="s">
        <v>13</v>
      </c>
      <c r="V1153" s="14">
        <v>0.073</v>
      </c>
      <c r="W1153" s="29">
        <v>0.032</v>
      </c>
      <c r="X1153" s="29">
        <v>0.045</v>
      </c>
      <c r="Y1153" s="29">
        <v>0.032</v>
      </c>
      <c r="Z1153" s="2">
        <v>2805</v>
      </c>
      <c r="AA1153" s="2">
        <v>206</v>
      </c>
      <c r="AB1153" s="2">
        <v>661</v>
      </c>
      <c r="AC1153" s="2">
        <v>21</v>
      </c>
      <c r="AD1153" s="2">
        <v>494</v>
      </c>
      <c r="AE1153" s="2">
        <v>22</v>
      </c>
      <c r="AF1153" s="2">
        <v>779</v>
      </c>
      <c r="AG1153" s="2">
        <v>25</v>
      </c>
      <c r="AH1153" s="2">
        <v>87</v>
      </c>
      <c r="AI1153" s="2">
        <v>6922</v>
      </c>
      <c r="AJ1153" s="2">
        <v>1568</v>
      </c>
      <c r="AK1153" s="2">
        <v>1186</v>
      </c>
      <c r="AL1153" s="2">
        <v>1848</v>
      </c>
      <c r="AM1153" s="6">
        <v>29.8385669960417</v>
      </c>
      <c r="AN1153" s="6">
        <v>15.2820379175555</v>
      </c>
      <c r="AO1153" s="6">
        <v>57.3013860424911</v>
      </c>
      <c r="AP1153" s="2" t="s">
        <v>14</v>
      </c>
      <c r="AQ1153" s="2" t="s">
        <v>14</v>
      </c>
      <c r="AR1153" s="2" t="s">
        <v>14</v>
      </c>
      <c r="AS1153" s="2">
        <v>2003</v>
      </c>
      <c r="AT1153" s="2">
        <v>2009</v>
      </c>
    </row>
    <row r="1154" spans="1:46" ht="12.75">
      <c r="A1154" s="2" t="s">
        <v>557</v>
      </c>
      <c r="B1154" s="2"/>
      <c r="C1154" s="48" t="s">
        <v>816</v>
      </c>
      <c r="D1154" s="2" t="s">
        <v>831</v>
      </c>
      <c r="E1154" s="2" t="s">
        <v>542</v>
      </c>
      <c r="F1154" s="2" t="s">
        <v>14</v>
      </c>
      <c r="G1154" s="2">
        <v>0</v>
      </c>
      <c r="H1154" s="2">
        <v>12.5</v>
      </c>
      <c r="I1154" s="2">
        <v>0</v>
      </c>
      <c r="J1154" s="2">
        <v>12.5</v>
      </c>
      <c r="K1154" s="2">
        <v>0</v>
      </c>
      <c r="L1154" s="2">
        <v>12.5</v>
      </c>
      <c r="M1154" s="2">
        <v>-119.66209</v>
      </c>
      <c r="N1154" s="2">
        <v>34.3956</v>
      </c>
      <c r="O1154" s="2">
        <v>-24.7</v>
      </c>
      <c r="P1154" s="2" t="s">
        <v>11</v>
      </c>
      <c r="Q1154" s="2" t="s">
        <v>796</v>
      </c>
      <c r="R1154" s="2">
        <v>16</v>
      </c>
      <c r="S1154" s="2" t="str">
        <f t="shared" si="68"/>
        <v>NT4047-16</v>
      </c>
      <c r="T1154" s="31" t="s">
        <v>386</v>
      </c>
      <c r="U1154" s="2" t="s">
        <v>13</v>
      </c>
      <c r="V1154" s="14">
        <v>0.138</v>
      </c>
      <c r="W1154" s="29">
        <v>0.052</v>
      </c>
      <c r="X1154" s="29">
        <v>0.191</v>
      </c>
      <c r="Y1154" s="29">
        <v>0.058</v>
      </c>
      <c r="Z1154" s="2">
        <v>1212</v>
      </c>
      <c r="AA1154" s="2">
        <v>166.5</v>
      </c>
      <c r="AB1154" s="2">
        <v>319</v>
      </c>
      <c r="AC1154" s="2">
        <v>16</v>
      </c>
      <c r="AD1154" s="2">
        <v>199</v>
      </c>
      <c r="AE1154" s="2">
        <v>38</v>
      </c>
      <c r="AF1154" s="2">
        <v>360</v>
      </c>
      <c r="AG1154" s="2">
        <v>20.5</v>
      </c>
      <c r="AH1154" s="2">
        <v>89.5</v>
      </c>
      <c r="AI1154" s="2">
        <v>3077.066</v>
      </c>
      <c r="AJ1154" s="2">
        <v>747.89</v>
      </c>
      <c r="AK1154" s="2">
        <v>528.914</v>
      </c>
      <c r="AL1154" s="2">
        <v>849.413</v>
      </c>
      <c r="AM1154" s="6">
        <v>338.105169235937</v>
      </c>
      <c r="AN1154" s="6">
        <v>220.72240060705</v>
      </c>
      <c r="AO1154" s="6">
        <v>515.228209735067</v>
      </c>
      <c r="AP1154" s="2" t="s">
        <v>14</v>
      </c>
      <c r="AQ1154" s="2" t="s">
        <v>14</v>
      </c>
      <c r="AR1154" s="2" t="s">
        <v>14</v>
      </c>
      <c r="AS1154" s="2">
        <v>2003</v>
      </c>
      <c r="AT1154" s="2">
        <v>2009</v>
      </c>
    </row>
    <row r="1155" spans="1:46" ht="12.75">
      <c r="A1155" s="2" t="s">
        <v>558</v>
      </c>
      <c r="B1155" s="2"/>
      <c r="C1155" s="48" t="s">
        <v>816</v>
      </c>
      <c r="D1155" s="2" t="s">
        <v>831</v>
      </c>
      <c r="E1155" s="2" t="s">
        <v>542</v>
      </c>
      <c r="F1155" s="2" t="s">
        <v>14</v>
      </c>
      <c r="G1155" s="2">
        <v>0</v>
      </c>
      <c r="H1155" s="2">
        <v>12.5</v>
      </c>
      <c r="I1155" s="2">
        <v>0</v>
      </c>
      <c r="J1155" s="2">
        <v>12.5</v>
      </c>
      <c r="K1155" s="2">
        <v>0</v>
      </c>
      <c r="L1155" s="2">
        <v>12.5</v>
      </c>
      <c r="M1155" s="2">
        <v>-119.66209</v>
      </c>
      <c r="N1155" s="2">
        <v>34.3956</v>
      </c>
      <c r="O1155" s="2">
        <v>-24.7</v>
      </c>
      <c r="P1155" s="2" t="s">
        <v>11</v>
      </c>
      <c r="Q1155" s="2" t="s">
        <v>796</v>
      </c>
      <c r="R1155" s="2">
        <v>17</v>
      </c>
      <c r="S1155" s="2" t="str">
        <f t="shared" si="68"/>
        <v>NT4047-17</v>
      </c>
      <c r="T1155" s="31" t="s">
        <v>386</v>
      </c>
      <c r="U1155" s="2" t="s">
        <v>13</v>
      </c>
      <c r="V1155" s="14">
        <v>0.297</v>
      </c>
      <c r="W1155" s="29">
        <v>0.11</v>
      </c>
      <c r="X1155" s="29">
        <v>0.287</v>
      </c>
      <c r="Y1155" s="29">
        <v>0.195</v>
      </c>
      <c r="Z1155" s="2">
        <v>322</v>
      </c>
      <c r="AA1155" s="2">
        <v>96</v>
      </c>
      <c r="AB1155" s="2">
        <v>150</v>
      </c>
      <c r="AC1155" s="2">
        <v>17</v>
      </c>
      <c r="AD1155" s="2">
        <v>63</v>
      </c>
      <c r="AE1155" s="2">
        <v>18</v>
      </c>
      <c r="AF1155" s="2">
        <v>148</v>
      </c>
      <c r="AG1155" s="2">
        <v>29</v>
      </c>
      <c r="AH1155" s="2">
        <v>96</v>
      </c>
      <c r="AI1155" s="2">
        <v>871</v>
      </c>
      <c r="AJ1155" s="2">
        <v>348</v>
      </c>
      <c r="AK1155" s="2">
        <v>169</v>
      </c>
      <c r="AL1155" s="2">
        <v>369</v>
      </c>
      <c r="AM1155" s="6">
        <v>4538.98426958488</v>
      </c>
      <c r="AN1155" s="6">
        <v>3646.12318676864</v>
      </c>
      <c r="AO1155" s="6">
        <v>5745.42673181334</v>
      </c>
      <c r="AP1155" s="2" t="s">
        <v>14</v>
      </c>
      <c r="AQ1155" s="2" t="s">
        <v>14</v>
      </c>
      <c r="AR1155" s="2" t="s">
        <v>14</v>
      </c>
      <c r="AS1155" s="2">
        <v>2003</v>
      </c>
      <c r="AT1155" s="2">
        <v>2009</v>
      </c>
    </row>
    <row r="1156" spans="1:46" ht="12.75">
      <c r="A1156" s="2" t="s">
        <v>559</v>
      </c>
      <c r="B1156" s="2"/>
      <c r="C1156" s="48" t="s">
        <v>816</v>
      </c>
      <c r="D1156" s="2" t="s">
        <v>831</v>
      </c>
      <c r="E1156" s="2" t="s">
        <v>542</v>
      </c>
      <c r="F1156" s="2" t="s">
        <v>14</v>
      </c>
      <c r="G1156" s="2">
        <v>0</v>
      </c>
      <c r="H1156" s="2">
        <v>12.5</v>
      </c>
      <c r="I1156" s="2">
        <v>0</v>
      </c>
      <c r="J1156" s="2">
        <v>12.5</v>
      </c>
      <c r="K1156" s="2">
        <v>0</v>
      </c>
      <c r="L1156" s="2">
        <v>12.5</v>
      </c>
      <c r="M1156" s="2">
        <v>-119.66209</v>
      </c>
      <c r="N1156" s="2">
        <v>34.3956</v>
      </c>
      <c r="O1156" s="2">
        <v>-24.7</v>
      </c>
      <c r="P1156" s="2" t="s">
        <v>11</v>
      </c>
      <c r="Q1156" s="2" t="s">
        <v>796</v>
      </c>
      <c r="R1156" s="2">
        <v>18</v>
      </c>
      <c r="S1156" s="2" t="str">
        <f t="shared" si="68"/>
        <v>NT4047-18</v>
      </c>
      <c r="T1156" s="31" t="s">
        <v>386</v>
      </c>
      <c r="U1156" s="2" t="s">
        <v>13</v>
      </c>
      <c r="V1156" s="14">
        <v>0.063</v>
      </c>
      <c r="W1156" s="29">
        <v>0.029</v>
      </c>
      <c r="X1156" s="29">
        <v>0.048</v>
      </c>
      <c r="Y1156" s="29">
        <v>0.028</v>
      </c>
      <c r="Z1156" s="2">
        <v>2622</v>
      </c>
      <c r="AA1156" s="2">
        <v>165</v>
      </c>
      <c r="AB1156" s="2">
        <v>558</v>
      </c>
      <c r="AC1156" s="2">
        <v>16</v>
      </c>
      <c r="AD1156" s="2">
        <v>430</v>
      </c>
      <c r="AE1156" s="2">
        <v>21</v>
      </c>
      <c r="AF1156" s="2">
        <v>697</v>
      </c>
      <c r="AG1156" s="2">
        <v>19</v>
      </c>
      <c r="AH1156" s="2">
        <v>90</v>
      </c>
      <c r="AI1156" s="2">
        <v>6193</v>
      </c>
      <c r="AJ1156" s="2">
        <v>1276</v>
      </c>
      <c r="AK1156" s="2">
        <v>1002</v>
      </c>
      <c r="AL1156" s="2">
        <v>1591</v>
      </c>
      <c r="AM1156" s="6">
        <v>13.6751237422928</v>
      </c>
      <c r="AN1156" s="6">
        <v>6.73318067570044</v>
      </c>
      <c r="AO1156" s="6">
        <v>27.4243509597962</v>
      </c>
      <c r="AP1156" s="2" t="s">
        <v>14</v>
      </c>
      <c r="AQ1156" s="2" t="s">
        <v>14</v>
      </c>
      <c r="AR1156" s="2" t="s">
        <v>14</v>
      </c>
      <c r="AS1156" s="2">
        <v>2003</v>
      </c>
      <c r="AT1156" s="2">
        <v>2009</v>
      </c>
    </row>
    <row r="1157" spans="1:46" ht="12.75">
      <c r="A1157" s="2" t="s">
        <v>560</v>
      </c>
      <c r="B1157" s="2"/>
      <c r="C1157" s="48" t="s">
        <v>816</v>
      </c>
      <c r="D1157" s="2" t="s">
        <v>831</v>
      </c>
      <c r="E1157" s="2" t="s">
        <v>542</v>
      </c>
      <c r="F1157" s="2" t="s">
        <v>14</v>
      </c>
      <c r="G1157" s="2">
        <v>0</v>
      </c>
      <c r="H1157" s="2">
        <v>12.5</v>
      </c>
      <c r="I1157" s="2">
        <v>0</v>
      </c>
      <c r="J1157" s="2">
        <v>12.5</v>
      </c>
      <c r="K1157" s="2">
        <v>0</v>
      </c>
      <c r="L1157" s="2">
        <v>12.5</v>
      </c>
      <c r="M1157" s="2">
        <v>-119.66209</v>
      </c>
      <c r="N1157" s="2">
        <v>34.3956</v>
      </c>
      <c r="O1157" s="2">
        <v>-24.7</v>
      </c>
      <c r="P1157" s="2" t="s">
        <v>11</v>
      </c>
      <c r="Q1157" s="2" t="s">
        <v>796</v>
      </c>
      <c r="R1157" s="2">
        <v>19</v>
      </c>
      <c r="S1157" s="2" t="str">
        <f t="shared" si="68"/>
        <v>NT4047-19</v>
      </c>
      <c r="T1157" s="31" t="s">
        <v>386</v>
      </c>
      <c r="U1157" s="2" t="s">
        <v>13</v>
      </c>
      <c r="V1157" s="14">
        <v>0.395</v>
      </c>
      <c r="W1157" s="29">
        <v>0.123</v>
      </c>
      <c r="X1157" s="29">
        <v>0.501</v>
      </c>
      <c r="Y1157" s="29">
        <v>0.274</v>
      </c>
      <c r="Z1157" s="2">
        <v>1064</v>
      </c>
      <c r="AA1157" s="2">
        <v>420</v>
      </c>
      <c r="AB1157" s="2">
        <v>331</v>
      </c>
      <c r="AC1157" s="2">
        <v>41</v>
      </c>
      <c r="AD1157" s="2">
        <v>92</v>
      </c>
      <c r="AE1157" s="2">
        <v>46</v>
      </c>
      <c r="AF1157" s="2">
        <v>347</v>
      </c>
      <c r="AG1157" s="2">
        <v>95</v>
      </c>
      <c r="AH1157" s="2">
        <v>91</v>
      </c>
      <c r="AI1157" s="2">
        <v>3262</v>
      </c>
      <c r="AJ1157" s="2">
        <v>818</v>
      </c>
      <c r="AK1157" s="2">
        <v>303</v>
      </c>
      <c r="AL1157" s="2">
        <v>971</v>
      </c>
      <c r="AM1157" s="6">
        <v>11838.4916865873</v>
      </c>
      <c r="AN1157" s="6">
        <v>8742.23406408622</v>
      </c>
      <c r="AO1157" s="6">
        <v>15904.9246207675</v>
      </c>
      <c r="AP1157" s="2" t="s">
        <v>14</v>
      </c>
      <c r="AQ1157" s="2" t="s">
        <v>14</v>
      </c>
      <c r="AR1157" s="2" t="s">
        <v>14</v>
      </c>
      <c r="AS1157" s="2">
        <v>2003</v>
      </c>
      <c r="AT1157" s="2">
        <v>2009</v>
      </c>
    </row>
    <row r="1158" spans="1:46" ht="12.75">
      <c r="A1158" s="2" t="s">
        <v>561</v>
      </c>
      <c r="B1158" s="2"/>
      <c r="C1158" s="48" t="s">
        <v>816</v>
      </c>
      <c r="D1158" s="2" t="s">
        <v>831</v>
      </c>
      <c r="E1158" s="2" t="s">
        <v>542</v>
      </c>
      <c r="F1158" s="2" t="s">
        <v>14</v>
      </c>
      <c r="G1158" s="2">
        <v>0</v>
      </c>
      <c r="H1158" s="2">
        <v>12.5</v>
      </c>
      <c r="I1158" s="2">
        <v>0</v>
      </c>
      <c r="J1158" s="2">
        <v>12.5</v>
      </c>
      <c r="K1158" s="2">
        <v>0</v>
      </c>
      <c r="L1158" s="2">
        <v>12.5</v>
      </c>
      <c r="M1158" s="2">
        <v>-119.66209</v>
      </c>
      <c r="N1158" s="2">
        <v>34.3956</v>
      </c>
      <c r="O1158" s="2">
        <v>-24.7</v>
      </c>
      <c r="P1158" s="2" t="s">
        <v>11</v>
      </c>
      <c r="Q1158" s="2" t="s">
        <v>796</v>
      </c>
      <c r="R1158" s="2">
        <v>20</v>
      </c>
      <c r="S1158" s="2" t="str">
        <f t="shared" si="68"/>
        <v>NT4047-20</v>
      </c>
      <c r="T1158" s="31" t="s">
        <v>386</v>
      </c>
      <c r="U1158" s="2" t="s">
        <v>13</v>
      </c>
      <c r="V1158" s="14">
        <v>0.058</v>
      </c>
      <c r="W1158" s="29">
        <v>0.022</v>
      </c>
      <c r="X1158" s="29">
        <v>0.035</v>
      </c>
      <c r="Y1158" s="29">
        <v>0.036</v>
      </c>
      <c r="Z1158" s="2">
        <v>3162</v>
      </c>
      <c r="AA1158" s="2">
        <v>183</v>
      </c>
      <c r="AB1158" s="2">
        <v>1030</v>
      </c>
      <c r="AC1158" s="2">
        <v>22</v>
      </c>
      <c r="AD1158" s="2">
        <v>839</v>
      </c>
      <c r="AE1158" s="2">
        <v>29</v>
      </c>
      <c r="AF1158" s="2">
        <v>1235</v>
      </c>
      <c r="AG1158" s="2">
        <v>45</v>
      </c>
      <c r="AH1158" s="2">
        <v>92</v>
      </c>
      <c r="AI1158" s="2">
        <v>7272</v>
      </c>
      <c r="AJ1158" s="2">
        <v>2287</v>
      </c>
      <c r="AK1158" s="2">
        <v>1887</v>
      </c>
      <c r="AL1158" s="2">
        <v>2783</v>
      </c>
      <c r="AM1158" s="6">
        <v>7.55224579859259</v>
      </c>
      <c r="AN1158" s="6">
        <v>3.65024132795274</v>
      </c>
      <c r="AO1158" s="6">
        <v>15.4361659188333</v>
      </c>
      <c r="AP1158" s="2" t="s">
        <v>14</v>
      </c>
      <c r="AQ1158" s="2" t="s">
        <v>14</v>
      </c>
      <c r="AR1158" s="2" t="s">
        <v>14</v>
      </c>
      <c r="AS1158" s="2">
        <v>2003</v>
      </c>
      <c r="AT1158" s="2">
        <v>2009</v>
      </c>
    </row>
    <row r="1159" spans="1:46" ht="12.75">
      <c r="A1159" s="2" t="s">
        <v>562</v>
      </c>
      <c r="B1159" s="2"/>
      <c r="C1159" s="48" t="s">
        <v>816</v>
      </c>
      <c r="D1159" s="2" t="s">
        <v>831</v>
      </c>
      <c r="E1159" s="2" t="s">
        <v>542</v>
      </c>
      <c r="F1159" s="2" t="s">
        <v>14</v>
      </c>
      <c r="G1159" s="2">
        <v>0</v>
      </c>
      <c r="H1159" s="2">
        <v>12.5</v>
      </c>
      <c r="I1159" s="2">
        <v>0</v>
      </c>
      <c r="J1159" s="2">
        <v>12.5</v>
      </c>
      <c r="K1159" s="2">
        <v>0</v>
      </c>
      <c r="L1159" s="2">
        <v>12.5</v>
      </c>
      <c r="M1159" s="2">
        <v>-119.66209</v>
      </c>
      <c r="N1159" s="2">
        <v>34.3956</v>
      </c>
      <c r="O1159" s="2">
        <v>-24.7</v>
      </c>
      <c r="P1159" s="2" t="s">
        <v>11</v>
      </c>
      <c r="Q1159" s="2" t="s">
        <v>796</v>
      </c>
      <c r="R1159" s="2">
        <v>21</v>
      </c>
      <c r="S1159" s="2" t="str">
        <f t="shared" si="68"/>
        <v>NT4047-21</v>
      </c>
      <c r="T1159" s="31" t="s">
        <v>386</v>
      </c>
      <c r="U1159" s="2" t="s">
        <v>13</v>
      </c>
      <c r="V1159" s="14">
        <v>0.063</v>
      </c>
      <c r="W1159" s="29">
        <v>0.027</v>
      </c>
      <c r="X1159" s="29">
        <v>0.039</v>
      </c>
      <c r="Y1159" s="29">
        <v>0.027</v>
      </c>
      <c r="Z1159" s="2">
        <v>3931</v>
      </c>
      <c r="AA1159" s="2">
        <v>248</v>
      </c>
      <c r="AB1159" s="2">
        <v>1166</v>
      </c>
      <c r="AC1159" s="2">
        <v>32</v>
      </c>
      <c r="AD1159" s="2">
        <v>903</v>
      </c>
      <c r="AE1159" s="2">
        <v>35</v>
      </c>
      <c r="AF1159" s="2">
        <v>1186</v>
      </c>
      <c r="AG1159" s="2">
        <v>32</v>
      </c>
      <c r="AH1159" s="2">
        <v>90</v>
      </c>
      <c r="AI1159" s="2">
        <v>9287</v>
      </c>
      <c r="AJ1159" s="2">
        <v>2662</v>
      </c>
      <c r="AK1159" s="2">
        <v>2084</v>
      </c>
      <c r="AL1159" s="2">
        <v>2707</v>
      </c>
      <c r="AM1159" s="6">
        <v>13.6751237422928</v>
      </c>
      <c r="AN1159" s="6">
        <v>6.73318067570044</v>
      </c>
      <c r="AO1159" s="6">
        <v>27.4243509597962</v>
      </c>
      <c r="AP1159" s="2" t="s">
        <v>14</v>
      </c>
      <c r="AQ1159" s="2" t="s">
        <v>14</v>
      </c>
      <c r="AR1159" s="2" t="s">
        <v>14</v>
      </c>
      <c r="AS1159" s="2">
        <v>2003</v>
      </c>
      <c r="AT1159" s="2">
        <v>2009</v>
      </c>
    </row>
    <row r="1160" spans="1:46" ht="12.75">
      <c r="A1160" s="2" t="s">
        <v>563</v>
      </c>
      <c r="B1160" s="2"/>
      <c r="C1160" s="48" t="s">
        <v>816</v>
      </c>
      <c r="D1160" s="2" t="s">
        <v>831</v>
      </c>
      <c r="E1160" s="2" t="s">
        <v>542</v>
      </c>
      <c r="F1160" s="2" t="s">
        <v>14</v>
      </c>
      <c r="G1160" s="2">
        <v>0</v>
      </c>
      <c r="H1160" s="2">
        <v>12.5</v>
      </c>
      <c r="I1160" s="2">
        <v>0</v>
      </c>
      <c r="J1160" s="2">
        <v>12.5</v>
      </c>
      <c r="K1160" s="2">
        <v>0</v>
      </c>
      <c r="L1160" s="2">
        <v>12.5</v>
      </c>
      <c r="M1160" s="2">
        <v>-119.66209</v>
      </c>
      <c r="N1160" s="2">
        <v>34.3956</v>
      </c>
      <c r="O1160" s="2">
        <v>-24.7</v>
      </c>
      <c r="P1160" s="2" t="s">
        <v>11</v>
      </c>
      <c r="Q1160" s="2" t="s">
        <v>796</v>
      </c>
      <c r="R1160" s="2">
        <v>22</v>
      </c>
      <c r="S1160" s="2" t="str">
        <f t="shared" si="68"/>
        <v>NT4047-22</v>
      </c>
      <c r="T1160" s="31" t="s">
        <v>386</v>
      </c>
      <c r="U1160" s="2" t="s">
        <v>13</v>
      </c>
      <c r="V1160" s="14">
        <v>0.321</v>
      </c>
      <c r="W1160" s="29">
        <v>0.093</v>
      </c>
      <c r="X1160" s="29">
        <v>0.395</v>
      </c>
      <c r="Y1160" s="29">
        <v>0.192</v>
      </c>
      <c r="Z1160" s="2">
        <v>836</v>
      </c>
      <c r="AA1160" s="2">
        <v>269</v>
      </c>
      <c r="AB1160" s="2">
        <v>278</v>
      </c>
      <c r="AC1160" s="2">
        <v>26</v>
      </c>
      <c r="AD1160" s="2">
        <v>92</v>
      </c>
      <c r="AE1160" s="2">
        <v>37</v>
      </c>
      <c r="AF1160" s="2">
        <v>270</v>
      </c>
      <c r="AG1160" s="2">
        <v>52</v>
      </c>
      <c r="AH1160" s="2">
        <v>90</v>
      </c>
      <c r="AI1160" s="2">
        <v>2456</v>
      </c>
      <c r="AJ1160" s="2">
        <v>676</v>
      </c>
      <c r="AK1160" s="2">
        <v>287</v>
      </c>
      <c r="AL1160" s="2">
        <v>716</v>
      </c>
      <c r="AM1160" s="6">
        <v>5884.87945354926</v>
      </c>
      <c r="AN1160" s="6">
        <v>4658.23064981803</v>
      </c>
      <c r="AO1160" s="6">
        <v>7482.89395556886</v>
      </c>
      <c r="AP1160" s="2" t="s">
        <v>14</v>
      </c>
      <c r="AQ1160" s="2" t="s">
        <v>14</v>
      </c>
      <c r="AR1160" s="2" t="s">
        <v>14</v>
      </c>
      <c r="AS1160" s="2">
        <v>2003</v>
      </c>
      <c r="AT1160" s="2">
        <v>2009</v>
      </c>
    </row>
    <row r="1161" spans="1:46" ht="12.75">
      <c r="A1161" s="2" t="s">
        <v>564</v>
      </c>
      <c r="B1161" s="2"/>
      <c r="C1161" s="48" t="s">
        <v>816</v>
      </c>
      <c r="D1161" s="2" t="s">
        <v>831</v>
      </c>
      <c r="E1161" s="2" t="s">
        <v>542</v>
      </c>
      <c r="F1161" s="2" t="s">
        <v>14</v>
      </c>
      <c r="G1161" s="2">
        <v>0</v>
      </c>
      <c r="H1161" s="2">
        <v>12.5</v>
      </c>
      <c r="I1161" s="2">
        <v>0</v>
      </c>
      <c r="J1161" s="2">
        <v>12.5</v>
      </c>
      <c r="K1161" s="2">
        <v>0</v>
      </c>
      <c r="L1161" s="2">
        <v>12.5</v>
      </c>
      <c r="M1161" s="2">
        <v>-119.66209</v>
      </c>
      <c r="N1161" s="2">
        <v>34.3956</v>
      </c>
      <c r="O1161" s="2">
        <v>-24.7</v>
      </c>
      <c r="P1161" s="2" t="s">
        <v>11</v>
      </c>
      <c r="Q1161" s="2" t="s">
        <v>796</v>
      </c>
      <c r="R1161" s="2">
        <v>23</v>
      </c>
      <c r="S1161" s="2" t="str">
        <f t="shared" si="68"/>
        <v>NT4047-23</v>
      </c>
      <c r="T1161" s="31" t="s">
        <v>386</v>
      </c>
      <c r="U1161" s="2" t="s">
        <v>13</v>
      </c>
      <c r="V1161" s="14">
        <v>0.191</v>
      </c>
      <c r="W1161" s="29">
        <v>0.069</v>
      </c>
      <c r="X1161" s="29">
        <v>0.273</v>
      </c>
      <c r="Y1161" s="29">
        <v>0.093</v>
      </c>
      <c r="Z1161" s="2">
        <v>1484</v>
      </c>
      <c r="AA1161" s="2">
        <v>283</v>
      </c>
      <c r="AB1161" s="2">
        <v>431</v>
      </c>
      <c r="AC1161" s="2">
        <v>30</v>
      </c>
      <c r="AD1161" s="2">
        <v>246</v>
      </c>
      <c r="AE1161" s="2">
        <v>67</v>
      </c>
      <c r="AF1161" s="2">
        <v>474</v>
      </c>
      <c r="AG1161" s="2">
        <v>44</v>
      </c>
      <c r="AH1161" s="2">
        <v>94</v>
      </c>
      <c r="AI1161" s="2">
        <v>3760</v>
      </c>
      <c r="AJ1161" s="2">
        <v>981</v>
      </c>
      <c r="AK1161" s="2">
        <v>666</v>
      </c>
      <c r="AL1161" s="2">
        <v>1102</v>
      </c>
      <c r="AM1161" s="6">
        <v>1025.27657719283</v>
      </c>
      <c r="AN1161" s="6">
        <v>761.055636637957</v>
      </c>
      <c r="AO1161" s="6">
        <v>1407.7789426703</v>
      </c>
      <c r="AP1161" s="2" t="s">
        <v>14</v>
      </c>
      <c r="AQ1161" s="2" t="s">
        <v>14</v>
      </c>
      <c r="AR1161" s="2" t="s">
        <v>14</v>
      </c>
      <c r="AS1161" s="2">
        <v>2003</v>
      </c>
      <c r="AT1161" s="2">
        <v>2009</v>
      </c>
    </row>
    <row r="1162" spans="1:46" ht="12.75">
      <c r="A1162" s="2" t="s">
        <v>565</v>
      </c>
      <c r="B1162" s="2"/>
      <c r="C1162" s="48" t="s">
        <v>816</v>
      </c>
      <c r="D1162" s="2" t="s">
        <v>831</v>
      </c>
      <c r="E1162" s="2" t="s">
        <v>542</v>
      </c>
      <c r="F1162" s="2" t="s">
        <v>14</v>
      </c>
      <c r="G1162" s="2">
        <v>0</v>
      </c>
      <c r="H1162" s="2">
        <v>12.5</v>
      </c>
      <c r="I1162" s="2">
        <v>0</v>
      </c>
      <c r="J1162" s="2">
        <v>12.5</v>
      </c>
      <c r="K1162" s="2">
        <v>0</v>
      </c>
      <c r="L1162" s="2">
        <v>12.5</v>
      </c>
      <c r="M1162" s="2">
        <v>-119.66209</v>
      </c>
      <c r="N1162" s="2">
        <v>34.3956</v>
      </c>
      <c r="O1162" s="2">
        <v>-24.7</v>
      </c>
      <c r="P1162" s="2" t="s">
        <v>11</v>
      </c>
      <c r="Q1162" s="2" t="s">
        <v>796</v>
      </c>
      <c r="R1162" s="2">
        <v>24</v>
      </c>
      <c r="S1162" s="2" t="str">
        <f t="shared" si="68"/>
        <v>NT4047-24</v>
      </c>
      <c r="T1162" s="31" t="s">
        <v>386</v>
      </c>
      <c r="U1162" s="2" t="s">
        <v>13</v>
      </c>
      <c r="V1162" s="14">
        <v>0.373</v>
      </c>
      <c r="W1162" s="29">
        <v>0.12</v>
      </c>
      <c r="X1162" s="29">
        <v>0.435</v>
      </c>
      <c r="Y1162" s="29">
        <v>0.249</v>
      </c>
      <c r="Z1162" s="2">
        <v>1971</v>
      </c>
      <c r="AA1162" s="2">
        <v>736</v>
      </c>
      <c r="AB1162" s="2">
        <v>717</v>
      </c>
      <c r="AC1162" s="2">
        <v>86</v>
      </c>
      <c r="AD1162" s="2">
        <v>263</v>
      </c>
      <c r="AE1162" s="2">
        <v>114</v>
      </c>
      <c r="AF1162" s="2">
        <v>163</v>
      </c>
      <c r="AG1162" s="2">
        <v>179</v>
      </c>
      <c r="AH1162" s="2">
        <v>163</v>
      </c>
      <c r="AI1162" s="2">
        <v>3321</v>
      </c>
      <c r="AJ1162" s="2">
        <v>985</v>
      </c>
      <c r="AK1162" s="2">
        <v>463</v>
      </c>
      <c r="AL1162" s="2">
        <v>420</v>
      </c>
      <c r="AM1162" s="6">
        <v>9758.63521812742</v>
      </c>
      <c r="AN1162" s="6">
        <v>7381.63036755121</v>
      </c>
      <c r="AO1162" s="6">
        <v>12784.6343143052</v>
      </c>
      <c r="AP1162" s="2" t="s">
        <v>14</v>
      </c>
      <c r="AQ1162" s="2" t="s">
        <v>14</v>
      </c>
      <c r="AR1162" s="2" t="s">
        <v>14</v>
      </c>
      <c r="AS1162" s="2">
        <v>2003</v>
      </c>
      <c r="AT1162" s="2">
        <v>2009</v>
      </c>
    </row>
    <row r="1163" spans="1:46" ht="12.75">
      <c r="A1163" s="2" t="s">
        <v>566</v>
      </c>
      <c r="B1163" s="2"/>
      <c r="C1163" s="48" t="s">
        <v>816</v>
      </c>
      <c r="D1163" s="2" t="s">
        <v>831</v>
      </c>
      <c r="E1163" s="2" t="s">
        <v>542</v>
      </c>
      <c r="F1163" s="2" t="s">
        <v>14</v>
      </c>
      <c r="G1163" s="2">
        <v>0</v>
      </c>
      <c r="H1163" s="2">
        <v>12.5</v>
      </c>
      <c r="I1163" s="2">
        <v>0</v>
      </c>
      <c r="J1163" s="2">
        <v>12.5</v>
      </c>
      <c r="K1163" s="2">
        <v>0</v>
      </c>
      <c r="L1163" s="2">
        <v>12.5</v>
      </c>
      <c r="M1163" s="2">
        <v>-119.66209</v>
      </c>
      <c r="N1163" s="2">
        <v>34.3956</v>
      </c>
      <c r="O1163" s="2">
        <v>-24.7</v>
      </c>
      <c r="P1163" s="2" t="s">
        <v>11</v>
      </c>
      <c r="Q1163" s="2" t="s">
        <v>796</v>
      </c>
      <c r="R1163" s="2">
        <v>25</v>
      </c>
      <c r="S1163" s="2" t="str">
        <f t="shared" si="68"/>
        <v>NT4047-25</v>
      </c>
      <c r="T1163" s="31" t="s">
        <v>386</v>
      </c>
      <c r="U1163" s="2" t="s">
        <v>13</v>
      </c>
      <c r="V1163" s="14">
        <v>0.075</v>
      </c>
      <c r="W1163" s="29">
        <v>0.039</v>
      </c>
      <c r="X1163" s="29">
        <v>0.069</v>
      </c>
      <c r="Y1163" s="29">
        <v>0.039</v>
      </c>
      <c r="Z1163" s="2">
        <v>2123</v>
      </c>
      <c r="AA1163" s="2">
        <v>160</v>
      </c>
      <c r="AB1163" s="2">
        <v>497</v>
      </c>
      <c r="AC1163" s="2">
        <v>19</v>
      </c>
      <c r="AD1163" s="2">
        <v>348</v>
      </c>
      <c r="AE1163" s="2">
        <v>24</v>
      </c>
      <c r="AF1163" s="2">
        <v>546</v>
      </c>
      <c r="AG1163" s="2">
        <v>22</v>
      </c>
      <c r="AH1163" s="2">
        <v>97</v>
      </c>
      <c r="AI1163" s="2">
        <v>4707</v>
      </c>
      <c r="AJ1163" s="2">
        <v>1064</v>
      </c>
      <c r="AK1163" s="2">
        <v>767</v>
      </c>
      <c r="AL1163" s="2">
        <v>1171</v>
      </c>
      <c r="AM1163" s="6">
        <v>33.7449673932749</v>
      </c>
      <c r="AN1163" s="6">
        <v>17.466309442027</v>
      </c>
      <c r="AO1163" s="6">
        <v>64.1940868610313</v>
      </c>
      <c r="AP1163" s="2" t="s">
        <v>14</v>
      </c>
      <c r="AQ1163" s="2" t="s">
        <v>14</v>
      </c>
      <c r="AR1163" s="2" t="s">
        <v>14</v>
      </c>
      <c r="AS1163" s="2">
        <v>2003</v>
      </c>
      <c r="AT1163" s="2">
        <v>2009</v>
      </c>
    </row>
    <row r="1164" spans="1:46" ht="12.75">
      <c r="A1164" s="2" t="s">
        <v>567</v>
      </c>
      <c r="B1164" s="2"/>
      <c r="C1164" s="48" t="s">
        <v>816</v>
      </c>
      <c r="D1164" s="2" t="s">
        <v>830</v>
      </c>
      <c r="E1164" s="2" t="s">
        <v>568</v>
      </c>
      <c r="F1164" s="2" t="s">
        <v>14</v>
      </c>
      <c r="G1164" s="2">
        <v>0</v>
      </c>
      <c r="H1164" s="2">
        <v>7</v>
      </c>
      <c r="I1164" s="2">
        <v>0</v>
      </c>
      <c r="J1164" s="2">
        <v>7</v>
      </c>
      <c r="K1164" s="2">
        <v>0</v>
      </c>
      <c r="L1164" s="2">
        <v>7</v>
      </c>
      <c r="M1164" s="2">
        <v>-118.079117</v>
      </c>
      <c r="N1164" s="2">
        <v>33.642617</v>
      </c>
      <c r="O1164" s="2">
        <v>-28</v>
      </c>
      <c r="P1164" s="2" t="s">
        <v>11</v>
      </c>
      <c r="Q1164" s="2" t="s">
        <v>796</v>
      </c>
      <c r="R1164" s="2">
        <v>1</v>
      </c>
      <c r="S1164" s="2" t="str">
        <f t="shared" si="68"/>
        <v>NT4058-1</v>
      </c>
      <c r="T1164" s="31" t="s">
        <v>386</v>
      </c>
      <c r="U1164" s="2" t="s">
        <v>13</v>
      </c>
      <c r="V1164" s="14">
        <v>0.06</v>
      </c>
      <c r="W1164" s="29">
        <v>0.025</v>
      </c>
      <c r="X1164" s="29">
        <v>0.036</v>
      </c>
      <c r="Y1164" s="29">
        <v>0.028</v>
      </c>
      <c r="Z1164" s="2">
        <v>12949</v>
      </c>
      <c r="AA1164" s="2">
        <v>777</v>
      </c>
      <c r="AB1164" s="2">
        <v>3694</v>
      </c>
      <c r="AC1164" s="2">
        <v>97</v>
      </c>
      <c r="AD1164" s="2">
        <v>2416</v>
      </c>
      <c r="AE1164" s="2">
        <v>88</v>
      </c>
      <c r="AF1164" s="2">
        <v>4013</v>
      </c>
      <c r="AG1164" s="2">
        <v>113</v>
      </c>
      <c r="AH1164" s="2">
        <v>82</v>
      </c>
      <c r="AI1164" s="2">
        <v>33478</v>
      </c>
      <c r="AJ1164" s="2">
        <v>9246</v>
      </c>
      <c r="AK1164" s="2">
        <v>6107</v>
      </c>
      <c r="AL1164" s="2">
        <v>10063</v>
      </c>
      <c r="AM1164" s="6">
        <v>9.86105652549045</v>
      </c>
      <c r="AN1164" s="6">
        <v>4.79264148967329</v>
      </c>
      <c r="AO1164" s="6">
        <v>20.019501506779</v>
      </c>
      <c r="AP1164" s="2" t="s">
        <v>14</v>
      </c>
      <c r="AQ1164" s="2" t="s">
        <v>14</v>
      </c>
      <c r="AR1164" s="2" t="s">
        <v>14</v>
      </c>
      <c r="AS1164" s="2">
        <v>2003</v>
      </c>
      <c r="AT1164" s="2">
        <v>2009</v>
      </c>
    </row>
    <row r="1165" spans="1:46" ht="12.75">
      <c r="A1165" s="2" t="s">
        <v>569</v>
      </c>
      <c r="B1165" s="2"/>
      <c r="C1165" s="48" t="s">
        <v>816</v>
      </c>
      <c r="D1165" s="2" t="s">
        <v>830</v>
      </c>
      <c r="E1165" s="2" t="s">
        <v>568</v>
      </c>
      <c r="F1165" s="2" t="s">
        <v>14</v>
      </c>
      <c r="G1165" s="2">
        <v>0</v>
      </c>
      <c r="H1165" s="2">
        <v>7</v>
      </c>
      <c r="I1165" s="2">
        <v>0</v>
      </c>
      <c r="J1165" s="2">
        <v>7</v>
      </c>
      <c r="K1165" s="2">
        <v>0</v>
      </c>
      <c r="L1165" s="2">
        <v>7</v>
      </c>
      <c r="M1165" s="2">
        <v>-118.079117</v>
      </c>
      <c r="N1165" s="2">
        <v>33.642617</v>
      </c>
      <c r="O1165" s="2">
        <v>-28</v>
      </c>
      <c r="P1165" s="2" t="s">
        <v>11</v>
      </c>
      <c r="Q1165" s="2" t="s">
        <v>796</v>
      </c>
      <c r="R1165" s="2">
        <v>2</v>
      </c>
      <c r="S1165" s="2" t="str">
        <f t="shared" si="68"/>
        <v>NT4058-2</v>
      </c>
      <c r="T1165" s="31" t="s">
        <v>386</v>
      </c>
      <c r="U1165" s="2" t="s">
        <v>13</v>
      </c>
      <c r="V1165" s="14">
        <v>0.287</v>
      </c>
      <c r="W1165" s="29">
        <v>0.088</v>
      </c>
      <c r="X1165" s="29">
        <v>0.431</v>
      </c>
      <c r="Y1165" s="29">
        <v>0.15</v>
      </c>
      <c r="Z1165" s="2">
        <v>1794</v>
      </c>
      <c r="AA1165" s="2">
        <v>514</v>
      </c>
      <c r="AB1165" s="2">
        <v>491</v>
      </c>
      <c r="AC1165" s="2">
        <v>43</v>
      </c>
      <c r="AD1165" s="2">
        <v>167</v>
      </c>
      <c r="AE1165" s="2">
        <v>72</v>
      </c>
      <c r="AF1165" s="2">
        <v>481</v>
      </c>
      <c r="AG1165" s="2">
        <v>72</v>
      </c>
      <c r="AH1165" s="2">
        <v>71</v>
      </c>
      <c r="AI1165" s="2">
        <v>6501</v>
      </c>
      <c r="AJ1165" s="2">
        <v>1504</v>
      </c>
      <c r="AK1165" s="2">
        <v>673</v>
      </c>
      <c r="AL1165" s="2">
        <v>1558</v>
      </c>
      <c r="AM1165" s="6">
        <v>4047.94898134087</v>
      </c>
      <c r="AN1165" s="6">
        <v>3257.62991002257</v>
      </c>
      <c r="AO1165" s="6">
        <v>5140.73029371612</v>
      </c>
      <c r="AP1165" s="2" t="s">
        <v>14</v>
      </c>
      <c r="AQ1165" s="2" t="s">
        <v>14</v>
      </c>
      <c r="AR1165" s="2" t="s">
        <v>14</v>
      </c>
      <c r="AS1165" s="2">
        <v>2003</v>
      </c>
      <c r="AT1165" s="2">
        <v>2009</v>
      </c>
    </row>
    <row r="1166" spans="1:46" ht="12.75">
      <c r="A1166" s="2" t="s">
        <v>570</v>
      </c>
      <c r="B1166" s="2"/>
      <c r="C1166" s="48" t="s">
        <v>816</v>
      </c>
      <c r="D1166" s="2" t="s">
        <v>830</v>
      </c>
      <c r="E1166" s="2" t="s">
        <v>568</v>
      </c>
      <c r="F1166" s="2" t="s">
        <v>14</v>
      </c>
      <c r="G1166" s="2">
        <v>0</v>
      </c>
      <c r="H1166" s="2">
        <v>7</v>
      </c>
      <c r="I1166" s="2">
        <v>0</v>
      </c>
      <c r="J1166" s="2">
        <v>7</v>
      </c>
      <c r="K1166" s="2">
        <v>0</v>
      </c>
      <c r="L1166" s="2">
        <v>7</v>
      </c>
      <c r="M1166" s="2">
        <v>-118.079117</v>
      </c>
      <c r="N1166" s="2">
        <v>33.642617</v>
      </c>
      <c r="O1166" s="2">
        <v>-28</v>
      </c>
      <c r="P1166" s="2" t="s">
        <v>11</v>
      </c>
      <c r="Q1166" s="2" t="s">
        <v>796</v>
      </c>
      <c r="R1166" s="2">
        <v>3</v>
      </c>
      <c r="S1166" s="2" t="str">
        <f t="shared" si="68"/>
        <v>NT4058-3</v>
      </c>
      <c r="T1166" s="31" t="s">
        <v>386</v>
      </c>
      <c r="U1166" s="2" t="s">
        <v>13</v>
      </c>
      <c r="V1166" s="14">
        <v>0.06</v>
      </c>
      <c r="W1166" s="29">
        <v>0.036</v>
      </c>
      <c r="X1166" s="29">
        <v>0.057</v>
      </c>
      <c r="Y1166" s="29">
        <v>0.021</v>
      </c>
      <c r="Z1166" s="2">
        <v>1372</v>
      </c>
      <c r="AA1166" s="2">
        <v>82</v>
      </c>
      <c r="AB1166" s="2">
        <v>314</v>
      </c>
      <c r="AC1166" s="2">
        <v>11</v>
      </c>
      <c r="AD1166" s="2">
        <v>221</v>
      </c>
      <c r="AE1166" s="2">
        <v>13</v>
      </c>
      <c r="AF1166" s="2">
        <v>362</v>
      </c>
      <c r="AG1166" s="2">
        <v>7</v>
      </c>
      <c r="AH1166" s="2">
        <v>89</v>
      </c>
      <c r="AI1166" s="2">
        <v>3267</v>
      </c>
      <c r="AJ1166" s="2">
        <v>730</v>
      </c>
      <c r="AK1166" s="2">
        <v>526</v>
      </c>
      <c r="AL1166" s="2">
        <v>829</v>
      </c>
      <c r="AM1166" s="6">
        <v>9.86105652549045</v>
      </c>
      <c r="AN1166" s="6">
        <v>4.79264148967329</v>
      </c>
      <c r="AO1166" s="6">
        <v>20.019501506779</v>
      </c>
      <c r="AP1166" s="2" t="s">
        <v>14</v>
      </c>
      <c r="AQ1166" s="2" t="s">
        <v>14</v>
      </c>
      <c r="AR1166" s="2" t="s">
        <v>14</v>
      </c>
      <c r="AS1166" s="2">
        <v>2003</v>
      </c>
      <c r="AT1166" s="2">
        <v>2009</v>
      </c>
    </row>
    <row r="1167" spans="1:46" ht="12.75">
      <c r="A1167" s="2" t="s">
        <v>571</v>
      </c>
      <c r="B1167" s="2"/>
      <c r="C1167" s="48" t="s">
        <v>816</v>
      </c>
      <c r="D1167" s="2" t="s">
        <v>830</v>
      </c>
      <c r="E1167" s="2" t="s">
        <v>568</v>
      </c>
      <c r="F1167" s="2" t="s">
        <v>14</v>
      </c>
      <c r="G1167" s="2">
        <v>0</v>
      </c>
      <c r="H1167" s="2">
        <v>7</v>
      </c>
      <c r="I1167" s="2">
        <v>0</v>
      </c>
      <c r="J1167" s="2">
        <v>7</v>
      </c>
      <c r="K1167" s="2">
        <v>0</v>
      </c>
      <c r="L1167" s="2">
        <v>7</v>
      </c>
      <c r="M1167" s="2">
        <v>-118.079117</v>
      </c>
      <c r="N1167" s="2">
        <v>33.642617</v>
      </c>
      <c r="O1167" s="2">
        <v>-28</v>
      </c>
      <c r="P1167" s="2" t="s">
        <v>11</v>
      </c>
      <c r="Q1167" s="2" t="s">
        <v>796</v>
      </c>
      <c r="R1167" s="2">
        <v>4</v>
      </c>
      <c r="S1167" s="2" t="str">
        <f t="shared" si="68"/>
        <v>NT4058-4</v>
      </c>
      <c r="T1167" s="31" t="s">
        <v>386</v>
      </c>
      <c r="U1167" s="2" t="s">
        <v>13</v>
      </c>
      <c r="V1167" s="14">
        <v>0.06</v>
      </c>
      <c r="W1167" s="29">
        <v>0.021</v>
      </c>
      <c r="X1167" s="29">
        <v>0.033</v>
      </c>
      <c r="Y1167" s="29">
        <v>0.018</v>
      </c>
      <c r="Z1167" s="2">
        <v>4661</v>
      </c>
      <c r="AA1167" s="2">
        <v>281</v>
      </c>
      <c r="AB1167" s="2">
        <v>1467</v>
      </c>
      <c r="AC1167" s="2">
        <v>31</v>
      </c>
      <c r="AD1167" s="2">
        <v>1032</v>
      </c>
      <c r="AE1167" s="2">
        <v>34</v>
      </c>
      <c r="AF1167" s="2">
        <v>1717</v>
      </c>
      <c r="AG1167" s="2">
        <v>31</v>
      </c>
      <c r="AH1167" s="2">
        <v>94</v>
      </c>
      <c r="AI1167" s="2">
        <v>10515</v>
      </c>
      <c r="AJ1167" s="2">
        <v>3187</v>
      </c>
      <c r="AK1167" s="2">
        <v>2268</v>
      </c>
      <c r="AL1167" s="2">
        <v>3719</v>
      </c>
      <c r="AM1167" s="6">
        <v>9.86105652549045</v>
      </c>
      <c r="AN1167" s="6">
        <v>4.79264148967329</v>
      </c>
      <c r="AO1167" s="6">
        <v>20.019501506779</v>
      </c>
      <c r="AP1167" s="2" t="s">
        <v>14</v>
      </c>
      <c r="AQ1167" s="2" t="s">
        <v>14</v>
      </c>
      <c r="AR1167" s="2" t="s">
        <v>14</v>
      </c>
      <c r="AS1167" s="2">
        <v>2003</v>
      </c>
      <c r="AT1167" s="2">
        <v>2009</v>
      </c>
    </row>
    <row r="1168" spans="1:46" ht="12.75">
      <c r="A1168" s="2" t="s">
        <v>572</v>
      </c>
      <c r="B1168" s="2"/>
      <c r="C1168" s="48" t="s">
        <v>816</v>
      </c>
      <c r="D1168" s="2" t="s">
        <v>830</v>
      </c>
      <c r="E1168" s="2" t="s">
        <v>568</v>
      </c>
      <c r="F1168" s="2" t="s">
        <v>14</v>
      </c>
      <c r="G1168" s="2">
        <v>0</v>
      </c>
      <c r="H1168" s="2">
        <v>7</v>
      </c>
      <c r="I1168" s="2">
        <v>0</v>
      </c>
      <c r="J1168" s="2">
        <v>7</v>
      </c>
      <c r="K1168" s="2">
        <v>0</v>
      </c>
      <c r="L1168" s="2">
        <v>7</v>
      </c>
      <c r="M1168" s="2">
        <v>-118.079117</v>
      </c>
      <c r="N1168" s="2">
        <v>33.642617</v>
      </c>
      <c r="O1168" s="2">
        <v>-28</v>
      </c>
      <c r="P1168" s="2" t="s">
        <v>11</v>
      </c>
      <c r="Q1168" s="2" t="s">
        <v>796</v>
      </c>
      <c r="R1168" s="2">
        <v>5</v>
      </c>
      <c r="S1168" s="2" t="str">
        <f t="shared" si="68"/>
        <v>NT4058-5</v>
      </c>
      <c r="T1168" s="31" t="s">
        <v>386</v>
      </c>
      <c r="U1168" s="2" t="s">
        <v>13</v>
      </c>
      <c r="V1168" s="14">
        <v>0.059</v>
      </c>
      <c r="W1168" s="29">
        <v>0.025</v>
      </c>
      <c r="X1168" s="29">
        <v>0.041</v>
      </c>
      <c r="Y1168" s="29">
        <v>0.026</v>
      </c>
      <c r="Z1168" s="2">
        <v>1778</v>
      </c>
      <c r="AA1168" s="2">
        <v>105</v>
      </c>
      <c r="AB1168" s="2">
        <v>464</v>
      </c>
      <c r="AC1168" s="2">
        <v>12</v>
      </c>
      <c r="AD1168" s="2">
        <v>281</v>
      </c>
      <c r="AE1168" s="2">
        <v>11</v>
      </c>
      <c r="AF1168" s="2">
        <v>527</v>
      </c>
      <c r="AG1168" s="2">
        <v>14</v>
      </c>
      <c r="AH1168" s="2">
        <v>89</v>
      </c>
      <c r="AI1168" s="2">
        <v>4231</v>
      </c>
      <c r="AJ1168" s="2">
        <v>1070</v>
      </c>
      <c r="AK1168" s="2">
        <v>656</v>
      </c>
      <c r="AL1168" s="2">
        <v>1216</v>
      </c>
      <c r="AM1168" s="6">
        <v>8.68631826835366</v>
      </c>
      <c r="AN1168" s="6">
        <v>4.20700530806588</v>
      </c>
      <c r="AO1168" s="6">
        <v>17.6840720622577</v>
      </c>
      <c r="AP1168" s="2" t="s">
        <v>14</v>
      </c>
      <c r="AQ1168" s="2" t="s">
        <v>14</v>
      </c>
      <c r="AR1168" s="2" t="s">
        <v>14</v>
      </c>
      <c r="AS1168" s="2">
        <v>2003</v>
      </c>
      <c r="AT1168" s="2">
        <v>2009</v>
      </c>
    </row>
    <row r="1169" spans="1:46" ht="12.75">
      <c r="A1169" s="2" t="s">
        <v>573</v>
      </c>
      <c r="B1169" s="2"/>
      <c r="C1169" s="48" t="s">
        <v>816</v>
      </c>
      <c r="D1169" s="2" t="s">
        <v>830</v>
      </c>
      <c r="E1169" s="2" t="s">
        <v>568</v>
      </c>
      <c r="F1169" s="2" t="s">
        <v>14</v>
      </c>
      <c r="G1169" s="2">
        <v>0</v>
      </c>
      <c r="H1169" s="2">
        <v>7</v>
      </c>
      <c r="I1169" s="2">
        <v>0</v>
      </c>
      <c r="J1169" s="2">
        <v>7</v>
      </c>
      <c r="K1169" s="2">
        <v>0</v>
      </c>
      <c r="L1169" s="2">
        <v>7</v>
      </c>
      <c r="M1169" s="2">
        <v>-118.079117</v>
      </c>
      <c r="N1169" s="2">
        <v>33.642617</v>
      </c>
      <c r="O1169" s="2">
        <v>-28</v>
      </c>
      <c r="P1169" s="2" t="s">
        <v>11</v>
      </c>
      <c r="Q1169" s="2" t="s">
        <v>796</v>
      </c>
      <c r="R1169" s="2">
        <v>6</v>
      </c>
      <c r="S1169" s="2" t="str">
        <f t="shared" si="68"/>
        <v>NT4058-6</v>
      </c>
      <c r="T1169" s="31" t="s">
        <v>386</v>
      </c>
      <c r="U1169" s="2" t="s">
        <v>13</v>
      </c>
      <c r="V1169" s="14">
        <v>0.268</v>
      </c>
      <c r="W1169" s="29">
        <v>0.075</v>
      </c>
      <c r="X1169" s="29">
        <v>0.378</v>
      </c>
      <c r="Y1169" s="29">
        <v>0.117</v>
      </c>
      <c r="Z1169" s="2">
        <v>1316</v>
      </c>
      <c r="AA1169" s="2">
        <v>352</v>
      </c>
      <c r="AB1169" s="2">
        <v>349</v>
      </c>
      <c r="AC1169" s="2">
        <v>26</v>
      </c>
      <c r="AD1169" s="2">
        <v>129</v>
      </c>
      <c r="AE1169" s="2">
        <v>48.5</v>
      </c>
      <c r="AF1169" s="2">
        <v>368.5</v>
      </c>
      <c r="AG1169" s="2">
        <v>43</v>
      </c>
      <c r="AH1169" s="2">
        <v>87.5</v>
      </c>
      <c r="AI1169" s="2">
        <v>3821.857</v>
      </c>
      <c r="AJ1169" s="2">
        <v>858.002</v>
      </c>
      <c r="AK1169" s="2">
        <v>405.553</v>
      </c>
      <c r="AL1169" s="2">
        <v>939.117</v>
      </c>
      <c r="AM1169" s="6">
        <v>3214.9445322239</v>
      </c>
      <c r="AN1169" s="6">
        <v>2595.66985030923</v>
      </c>
      <c r="AO1169" s="6">
        <v>4074.08407618661</v>
      </c>
      <c r="AP1169" s="2" t="s">
        <v>14</v>
      </c>
      <c r="AQ1169" s="2" t="s">
        <v>14</v>
      </c>
      <c r="AR1169" s="2" t="s">
        <v>14</v>
      </c>
      <c r="AS1169" s="2">
        <v>2003</v>
      </c>
      <c r="AT1169" s="2">
        <v>2009</v>
      </c>
    </row>
    <row r="1170" spans="1:46" ht="12.75">
      <c r="A1170" s="2" t="s">
        <v>574</v>
      </c>
      <c r="B1170" s="2"/>
      <c r="C1170" s="48" t="s">
        <v>816</v>
      </c>
      <c r="D1170" s="2" t="s">
        <v>830</v>
      </c>
      <c r="E1170" s="2" t="s">
        <v>568</v>
      </c>
      <c r="F1170" s="2" t="s">
        <v>14</v>
      </c>
      <c r="G1170" s="2">
        <v>0</v>
      </c>
      <c r="H1170" s="2">
        <v>7</v>
      </c>
      <c r="I1170" s="2">
        <v>0</v>
      </c>
      <c r="J1170" s="2">
        <v>7</v>
      </c>
      <c r="K1170" s="2">
        <v>0</v>
      </c>
      <c r="L1170" s="2">
        <v>7</v>
      </c>
      <c r="M1170" s="2">
        <v>-118.079117</v>
      </c>
      <c r="N1170" s="2">
        <v>33.642617</v>
      </c>
      <c r="O1170" s="2">
        <v>-28</v>
      </c>
      <c r="P1170" s="2" t="s">
        <v>11</v>
      </c>
      <c r="Q1170" s="2" t="s">
        <v>796</v>
      </c>
      <c r="R1170" s="2">
        <v>7</v>
      </c>
      <c r="S1170" s="2" t="str">
        <f t="shared" si="68"/>
        <v>NT4058-7</v>
      </c>
      <c r="T1170" s="31" t="s">
        <v>386</v>
      </c>
      <c r="U1170" s="2" t="s">
        <v>13</v>
      </c>
      <c r="V1170" s="14">
        <v>0.067</v>
      </c>
      <c r="W1170" s="29">
        <v>0.023</v>
      </c>
      <c r="X1170" s="29">
        <v>0.035</v>
      </c>
      <c r="Y1170" s="29">
        <v>0.031</v>
      </c>
      <c r="Z1170" s="2">
        <v>6537</v>
      </c>
      <c r="AA1170" s="2">
        <v>436</v>
      </c>
      <c r="AB1170" s="2">
        <v>1591</v>
      </c>
      <c r="AC1170" s="2">
        <v>37</v>
      </c>
      <c r="AD1170" s="2">
        <v>1097</v>
      </c>
      <c r="AE1170" s="2">
        <v>39</v>
      </c>
      <c r="AF1170" s="2">
        <v>1797</v>
      </c>
      <c r="AG1170" s="2">
        <v>55</v>
      </c>
      <c r="AH1170" s="2">
        <v>90</v>
      </c>
      <c r="AI1170" s="2">
        <v>15496</v>
      </c>
      <c r="AJ1170" s="2">
        <v>3618</v>
      </c>
      <c r="AK1170" s="2">
        <v>2524</v>
      </c>
      <c r="AL1170" s="2">
        <v>4116</v>
      </c>
      <c r="AM1170" s="6">
        <v>19.4558995482663</v>
      </c>
      <c r="AN1170" s="6">
        <v>9.73870875789418</v>
      </c>
      <c r="AO1170" s="6">
        <v>38.5985864886515</v>
      </c>
      <c r="AP1170" s="2" t="s">
        <v>14</v>
      </c>
      <c r="AQ1170" s="2" t="s">
        <v>14</v>
      </c>
      <c r="AR1170" s="2" t="s">
        <v>14</v>
      </c>
      <c r="AS1170" s="2">
        <v>2003</v>
      </c>
      <c r="AT1170" s="2">
        <v>2009</v>
      </c>
    </row>
    <row r="1171" spans="1:46" ht="12.75">
      <c r="A1171" s="2" t="s">
        <v>575</v>
      </c>
      <c r="B1171" s="2"/>
      <c r="C1171" s="48" t="s">
        <v>816</v>
      </c>
      <c r="D1171" s="2" t="s">
        <v>830</v>
      </c>
      <c r="E1171" s="2" t="s">
        <v>568</v>
      </c>
      <c r="F1171" s="2" t="s">
        <v>14</v>
      </c>
      <c r="G1171" s="2">
        <v>0</v>
      </c>
      <c r="H1171" s="2">
        <v>7</v>
      </c>
      <c r="I1171" s="2">
        <v>0</v>
      </c>
      <c r="J1171" s="2">
        <v>7</v>
      </c>
      <c r="K1171" s="2">
        <v>0</v>
      </c>
      <c r="L1171" s="2">
        <v>7</v>
      </c>
      <c r="M1171" s="2">
        <v>-118.079117</v>
      </c>
      <c r="N1171" s="2">
        <v>33.642617</v>
      </c>
      <c r="O1171" s="2">
        <v>-28</v>
      </c>
      <c r="P1171" s="2" t="s">
        <v>11</v>
      </c>
      <c r="Q1171" s="2" t="s">
        <v>796</v>
      </c>
      <c r="R1171" s="2">
        <v>8</v>
      </c>
      <c r="S1171" s="2" t="str">
        <f t="shared" si="68"/>
        <v>NT4058-8</v>
      </c>
      <c r="T1171" s="31" t="s">
        <v>386</v>
      </c>
      <c r="U1171" s="2" t="s">
        <v>13</v>
      </c>
      <c r="V1171" s="14">
        <v>0.065</v>
      </c>
      <c r="W1171" s="29">
        <v>0.025</v>
      </c>
      <c r="X1171" s="29">
        <v>0.033</v>
      </c>
      <c r="Y1171" s="29">
        <v>0.056</v>
      </c>
      <c r="Z1171" s="2">
        <v>4600.5</v>
      </c>
      <c r="AA1171" s="2">
        <v>297.5</v>
      </c>
      <c r="AB1171" s="2">
        <v>1277.5</v>
      </c>
      <c r="AC1171" s="2">
        <v>31</v>
      </c>
      <c r="AD1171" s="2">
        <v>730.5</v>
      </c>
      <c r="AE1171" s="2">
        <v>24</v>
      </c>
      <c r="AF1171" s="2">
        <v>1333.5</v>
      </c>
      <c r="AG1171" s="2">
        <v>76.5</v>
      </c>
      <c r="AH1171" s="2">
        <v>88</v>
      </c>
      <c r="AI1171" s="2">
        <v>11162.34</v>
      </c>
      <c r="AJ1171" s="2">
        <v>2982.81</v>
      </c>
      <c r="AK1171" s="2">
        <v>1719.915</v>
      </c>
      <c r="AL1171" s="2">
        <v>3214.413</v>
      </c>
      <c r="AM1171" s="6">
        <v>16.4670966578254</v>
      </c>
      <c r="AN1171" s="6">
        <v>8.16914175702649</v>
      </c>
      <c r="AO1171" s="6">
        <v>32.8822084005877</v>
      </c>
      <c r="AP1171" s="2" t="s">
        <v>14</v>
      </c>
      <c r="AQ1171" s="2" t="s">
        <v>14</v>
      </c>
      <c r="AR1171" s="2" t="s">
        <v>14</v>
      </c>
      <c r="AS1171" s="2">
        <v>2003</v>
      </c>
      <c r="AT1171" s="2">
        <v>2009</v>
      </c>
    </row>
    <row r="1172" spans="1:46" ht="12.75">
      <c r="A1172" s="2" t="s">
        <v>576</v>
      </c>
      <c r="B1172" s="2"/>
      <c r="C1172" s="48" t="s">
        <v>816</v>
      </c>
      <c r="D1172" s="2" t="s">
        <v>830</v>
      </c>
      <c r="E1172" s="2" t="s">
        <v>568</v>
      </c>
      <c r="F1172" s="2" t="s">
        <v>14</v>
      </c>
      <c r="G1172" s="2">
        <v>0</v>
      </c>
      <c r="H1172" s="2">
        <v>7</v>
      </c>
      <c r="I1172" s="2">
        <v>0</v>
      </c>
      <c r="J1172" s="2">
        <v>7</v>
      </c>
      <c r="K1172" s="2">
        <v>0</v>
      </c>
      <c r="L1172" s="2">
        <v>7</v>
      </c>
      <c r="M1172" s="2">
        <v>-118.079117</v>
      </c>
      <c r="N1172" s="2">
        <v>33.642617</v>
      </c>
      <c r="O1172" s="2">
        <v>-28</v>
      </c>
      <c r="P1172" s="2" t="s">
        <v>11</v>
      </c>
      <c r="Q1172" s="2" t="s">
        <v>796</v>
      </c>
      <c r="R1172" s="2">
        <v>9</v>
      </c>
      <c r="S1172" s="2" t="str">
        <f t="shared" si="68"/>
        <v>NT4058-9</v>
      </c>
      <c r="T1172" s="31" t="s">
        <v>386</v>
      </c>
      <c r="U1172" s="2" t="s">
        <v>13</v>
      </c>
      <c r="V1172" s="14">
        <v>0.288</v>
      </c>
      <c r="W1172" s="29">
        <v>0.078</v>
      </c>
      <c r="X1172" s="29">
        <v>0.226</v>
      </c>
      <c r="Y1172" s="29">
        <v>0.176</v>
      </c>
      <c r="Z1172" s="2">
        <v>1067</v>
      </c>
      <c r="AA1172" s="2">
        <v>308</v>
      </c>
      <c r="AB1172" s="2">
        <v>423</v>
      </c>
      <c r="AC1172" s="2">
        <v>33</v>
      </c>
      <c r="AD1172" s="2">
        <v>162</v>
      </c>
      <c r="AE1172" s="2">
        <v>36</v>
      </c>
      <c r="AF1172" s="2">
        <v>383</v>
      </c>
      <c r="AG1172" s="2">
        <v>67</v>
      </c>
      <c r="AH1172" s="2">
        <v>92</v>
      </c>
      <c r="AI1172" s="2">
        <v>2989</v>
      </c>
      <c r="AJ1172" s="2">
        <v>991</v>
      </c>
      <c r="AK1172" s="2">
        <v>430</v>
      </c>
      <c r="AL1172" s="2">
        <v>978</v>
      </c>
      <c r="AM1172" s="6">
        <v>4095.22807278465</v>
      </c>
      <c r="AN1172" s="6">
        <v>3298.3107415396</v>
      </c>
      <c r="AO1172" s="6">
        <v>5201.99134176567</v>
      </c>
      <c r="AP1172" s="2" t="s">
        <v>14</v>
      </c>
      <c r="AQ1172" s="2" t="s">
        <v>14</v>
      </c>
      <c r="AR1172" s="2" t="s">
        <v>14</v>
      </c>
      <c r="AS1172" s="2">
        <v>2003</v>
      </c>
      <c r="AT1172" s="2">
        <v>2009</v>
      </c>
    </row>
    <row r="1173" spans="1:46" ht="12.75">
      <c r="A1173" s="2" t="s">
        <v>577</v>
      </c>
      <c r="B1173" s="2"/>
      <c r="C1173" s="48" t="s">
        <v>816</v>
      </c>
      <c r="D1173" s="2" t="s">
        <v>830</v>
      </c>
      <c r="E1173" s="2" t="s">
        <v>568</v>
      </c>
      <c r="F1173" s="2" t="s">
        <v>14</v>
      </c>
      <c r="G1173" s="2">
        <v>0</v>
      </c>
      <c r="H1173" s="2">
        <v>7</v>
      </c>
      <c r="I1173" s="2">
        <v>0</v>
      </c>
      <c r="J1173" s="2">
        <v>7</v>
      </c>
      <c r="K1173" s="2">
        <v>0</v>
      </c>
      <c r="L1173" s="2">
        <v>7</v>
      </c>
      <c r="M1173" s="2">
        <v>-118.079117</v>
      </c>
      <c r="N1173" s="2">
        <v>33.642617</v>
      </c>
      <c r="O1173" s="2">
        <v>-28</v>
      </c>
      <c r="P1173" s="2" t="s">
        <v>11</v>
      </c>
      <c r="Q1173" s="2" t="s">
        <v>796</v>
      </c>
      <c r="R1173" s="2">
        <v>10</v>
      </c>
      <c r="S1173" s="2" t="str">
        <f t="shared" si="68"/>
        <v>NT4058-10</v>
      </c>
      <c r="T1173" s="31" t="s">
        <v>386</v>
      </c>
      <c r="U1173" s="2" t="s">
        <v>13</v>
      </c>
      <c r="V1173" s="14">
        <v>0.277</v>
      </c>
      <c r="W1173" s="29">
        <v>0.075</v>
      </c>
      <c r="X1173" s="29">
        <v>0.401</v>
      </c>
      <c r="Y1173" s="29">
        <v>0.133</v>
      </c>
      <c r="Z1173" s="2">
        <v>1391</v>
      </c>
      <c r="AA1173" s="2">
        <v>386</v>
      </c>
      <c r="AB1173" s="2">
        <v>358</v>
      </c>
      <c r="AC1173" s="2">
        <v>27</v>
      </c>
      <c r="AD1173" s="2">
        <v>144</v>
      </c>
      <c r="AE1173" s="2">
        <v>58</v>
      </c>
      <c r="AF1173" s="2">
        <v>378</v>
      </c>
      <c r="AG1173" s="2">
        <v>50</v>
      </c>
      <c r="AH1173" s="2">
        <v>89</v>
      </c>
      <c r="AI1173" s="2">
        <v>3993</v>
      </c>
      <c r="AJ1173" s="2">
        <v>865</v>
      </c>
      <c r="AK1173" s="2">
        <v>454</v>
      </c>
      <c r="AL1173" s="2">
        <v>962</v>
      </c>
      <c r="AM1173" s="6">
        <v>3594.66103169968</v>
      </c>
      <c r="AN1173" s="6">
        <v>2890.88184581116</v>
      </c>
      <c r="AO1173" s="6">
        <v>4539.82217006783</v>
      </c>
      <c r="AP1173" s="2" t="s">
        <v>14</v>
      </c>
      <c r="AQ1173" s="2" t="s">
        <v>14</v>
      </c>
      <c r="AR1173" s="2" t="s">
        <v>14</v>
      </c>
      <c r="AS1173" s="2">
        <v>2003</v>
      </c>
      <c r="AT1173" s="2">
        <v>2009</v>
      </c>
    </row>
    <row r="1174" spans="1:46" ht="12.75">
      <c r="A1174" s="2" t="s">
        <v>578</v>
      </c>
      <c r="B1174" s="2"/>
      <c r="C1174" s="48" t="s">
        <v>816</v>
      </c>
      <c r="D1174" s="2" t="s">
        <v>829</v>
      </c>
      <c r="E1174" s="2" t="s">
        <v>579</v>
      </c>
      <c r="F1174" s="2" t="s">
        <v>14</v>
      </c>
      <c r="G1174" s="2">
        <v>0</v>
      </c>
      <c r="H1174" s="2">
        <v>12</v>
      </c>
      <c r="I1174" s="2">
        <v>0</v>
      </c>
      <c r="J1174" s="2">
        <v>12</v>
      </c>
      <c r="K1174" s="2">
        <v>0</v>
      </c>
      <c r="L1174" s="2">
        <v>12</v>
      </c>
      <c r="M1174" s="2">
        <v>-118.130697</v>
      </c>
      <c r="N1174" s="2">
        <v>33.659615</v>
      </c>
      <c r="O1174" s="2">
        <v>-29</v>
      </c>
      <c r="P1174" s="2" t="s">
        <v>11</v>
      </c>
      <c r="Q1174" s="2" t="s">
        <v>796</v>
      </c>
      <c r="R1174" s="2">
        <v>1</v>
      </c>
      <c r="S1174" s="2" t="str">
        <f t="shared" si="68"/>
        <v>NT4090-1</v>
      </c>
      <c r="T1174" s="31" t="s">
        <v>386</v>
      </c>
      <c r="U1174" s="2" t="s">
        <v>13</v>
      </c>
      <c r="V1174" s="14">
        <v>0.062</v>
      </c>
      <c r="W1174" s="29">
        <v>0.025</v>
      </c>
      <c r="X1174" s="29">
        <v>0.045</v>
      </c>
      <c r="Y1174" s="29">
        <v>0.05</v>
      </c>
      <c r="Z1174" s="2">
        <v>7971</v>
      </c>
      <c r="AA1174" s="2">
        <v>496</v>
      </c>
      <c r="AB1174" s="2">
        <v>1891</v>
      </c>
      <c r="AC1174" s="2">
        <v>46</v>
      </c>
      <c r="AD1174" s="2">
        <v>1464</v>
      </c>
      <c r="AE1174" s="2">
        <v>67</v>
      </c>
      <c r="AF1174" s="2">
        <v>2353</v>
      </c>
      <c r="AG1174" s="2">
        <v>118</v>
      </c>
      <c r="AH1174" s="2">
        <v>164</v>
      </c>
      <c r="AI1174" s="2">
        <v>10326</v>
      </c>
      <c r="AJ1174" s="2">
        <v>2362</v>
      </c>
      <c r="AK1174" s="2">
        <v>1867</v>
      </c>
      <c r="AL1174" s="2">
        <v>3013</v>
      </c>
      <c r="AM1174" s="6">
        <v>12.3532867526139</v>
      </c>
      <c r="AN1174" s="6">
        <v>6.05470540260341</v>
      </c>
      <c r="AO1174" s="6">
        <v>24.8889200025564</v>
      </c>
      <c r="AP1174" s="2" t="s">
        <v>14</v>
      </c>
      <c r="AQ1174" s="2" t="s">
        <v>14</v>
      </c>
      <c r="AR1174" s="2" t="s">
        <v>14</v>
      </c>
      <c r="AS1174" s="2">
        <v>2003</v>
      </c>
      <c r="AT1174" s="2">
        <v>2009</v>
      </c>
    </row>
    <row r="1175" spans="1:46" ht="12.75">
      <c r="A1175" s="2" t="s">
        <v>580</v>
      </c>
      <c r="B1175" s="2"/>
      <c r="C1175" s="48" t="s">
        <v>816</v>
      </c>
      <c r="D1175" s="2" t="s">
        <v>829</v>
      </c>
      <c r="E1175" s="2" t="s">
        <v>579</v>
      </c>
      <c r="F1175" s="2" t="s">
        <v>14</v>
      </c>
      <c r="G1175" s="2">
        <v>0</v>
      </c>
      <c r="H1175" s="2">
        <v>12</v>
      </c>
      <c r="I1175" s="2">
        <v>0</v>
      </c>
      <c r="J1175" s="2">
        <v>12</v>
      </c>
      <c r="K1175" s="2">
        <v>0</v>
      </c>
      <c r="L1175" s="2">
        <v>12</v>
      </c>
      <c r="M1175" s="2">
        <v>-118.130697</v>
      </c>
      <c r="N1175" s="2">
        <v>33.659615</v>
      </c>
      <c r="O1175" s="2">
        <v>-29</v>
      </c>
      <c r="P1175" s="2" t="s">
        <v>11</v>
      </c>
      <c r="Q1175" s="2" t="s">
        <v>796</v>
      </c>
      <c r="R1175" s="2">
        <v>2</v>
      </c>
      <c r="S1175" s="2" t="str">
        <f t="shared" si="68"/>
        <v>NT4090-2</v>
      </c>
      <c r="T1175" s="31" t="s">
        <v>386</v>
      </c>
      <c r="U1175" s="2" t="s">
        <v>13</v>
      </c>
      <c r="V1175" s="14">
        <v>0.254</v>
      </c>
      <c r="W1175" s="29">
        <v>0.08</v>
      </c>
      <c r="X1175" s="29">
        <v>0.347</v>
      </c>
      <c r="Y1175" s="29">
        <v>0.153</v>
      </c>
      <c r="Z1175" s="2">
        <v>2614</v>
      </c>
      <c r="AA1175" s="2">
        <v>665</v>
      </c>
      <c r="AB1175" s="2">
        <v>841</v>
      </c>
      <c r="AC1175" s="2">
        <v>67</v>
      </c>
      <c r="AD1175" s="2">
        <v>311</v>
      </c>
      <c r="AE1175" s="2">
        <v>108</v>
      </c>
      <c r="AF1175" s="2">
        <v>832</v>
      </c>
      <c r="AG1175" s="2">
        <v>128</v>
      </c>
      <c r="AH1175" s="2">
        <v>155</v>
      </c>
      <c r="AI1175" s="2">
        <v>4231</v>
      </c>
      <c r="AJ1175" s="2">
        <v>1172</v>
      </c>
      <c r="AK1175" s="2">
        <v>541</v>
      </c>
      <c r="AL1175" s="2">
        <v>1239</v>
      </c>
      <c r="AM1175" s="6">
        <v>2686.69540621594</v>
      </c>
      <c r="AN1175" s="6">
        <v>2163.96637031367</v>
      </c>
      <c r="AO1175" s="6">
        <v>3408.68371881178</v>
      </c>
      <c r="AP1175" s="2" t="s">
        <v>14</v>
      </c>
      <c r="AQ1175" s="2" t="s">
        <v>14</v>
      </c>
      <c r="AR1175" s="2" t="s">
        <v>14</v>
      </c>
      <c r="AS1175" s="2">
        <v>2003</v>
      </c>
      <c r="AT1175" s="2">
        <v>2009</v>
      </c>
    </row>
    <row r="1176" spans="1:46" ht="12.75">
      <c r="A1176" s="2" t="s">
        <v>581</v>
      </c>
      <c r="B1176" s="2"/>
      <c r="C1176" s="48" t="s">
        <v>816</v>
      </c>
      <c r="D1176" s="2" t="s">
        <v>829</v>
      </c>
      <c r="E1176" s="2" t="s">
        <v>579</v>
      </c>
      <c r="F1176" s="2" t="s">
        <v>14</v>
      </c>
      <c r="G1176" s="2">
        <v>0</v>
      </c>
      <c r="H1176" s="2">
        <v>12</v>
      </c>
      <c r="I1176" s="2">
        <v>0</v>
      </c>
      <c r="J1176" s="2">
        <v>12</v>
      </c>
      <c r="K1176" s="2">
        <v>0</v>
      </c>
      <c r="L1176" s="2">
        <v>12</v>
      </c>
      <c r="M1176" s="2">
        <v>-118.130697</v>
      </c>
      <c r="N1176" s="2">
        <v>33.659615</v>
      </c>
      <c r="O1176" s="2">
        <v>-29</v>
      </c>
      <c r="P1176" s="2" t="s">
        <v>11</v>
      </c>
      <c r="Q1176" s="2" t="s">
        <v>796</v>
      </c>
      <c r="R1176" s="2">
        <v>3</v>
      </c>
      <c r="S1176" s="2" t="str">
        <f t="shared" si="68"/>
        <v>NT4090-3</v>
      </c>
      <c r="T1176" s="31" t="s">
        <v>386</v>
      </c>
      <c r="U1176" s="2" t="s">
        <v>13</v>
      </c>
      <c r="V1176" s="14">
        <v>0.091</v>
      </c>
      <c r="W1176" s="29">
        <v>0.044</v>
      </c>
      <c r="X1176" s="29">
        <v>0.102</v>
      </c>
      <c r="Y1176" s="29">
        <v>0.057</v>
      </c>
      <c r="Z1176" s="2">
        <v>4618</v>
      </c>
      <c r="AA1176" s="2">
        <v>418</v>
      </c>
      <c r="AB1176" s="2">
        <v>1153</v>
      </c>
      <c r="AC1176" s="2">
        <v>51</v>
      </c>
      <c r="AD1176" s="2">
        <v>793</v>
      </c>
      <c r="AE1176" s="2">
        <v>81</v>
      </c>
      <c r="AF1176" s="2">
        <v>1200</v>
      </c>
      <c r="AG1176" s="2">
        <v>68</v>
      </c>
      <c r="AH1176" s="2">
        <v>159</v>
      </c>
      <c r="AI1176" s="2">
        <v>6335</v>
      </c>
      <c r="AJ1176" s="2">
        <v>1514</v>
      </c>
      <c r="AK1176" s="2">
        <v>1099</v>
      </c>
      <c r="AL1176" s="2">
        <v>1595</v>
      </c>
      <c r="AM1176" s="6">
        <v>74.9968782019486</v>
      </c>
      <c r="AN1176" s="6">
        <v>41.8701220004347</v>
      </c>
      <c r="AO1176" s="6">
        <v>133.711687969169</v>
      </c>
      <c r="AP1176" s="2">
        <v>-1493</v>
      </c>
      <c r="AQ1176" s="2">
        <v>-964</v>
      </c>
      <c r="AR1176" s="2">
        <v>-1241</v>
      </c>
      <c r="AS1176" s="2">
        <v>2003</v>
      </c>
      <c r="AT1176" s="2">
        <v>2003</v>
      </c>
    </row>
    <row r="1177" spans="1:46" ht="12.75">
      <c r="A1177" s="2" t="s">
        <v>582</v>
      </c>
      <c r="B1177" s="2"/>
      <c r="C1177" s="48" t="s">
        <v>816</v>
      </c>
      <c r="D1177" s="2" t="s">
        <v>829</v>
      </c>
      <c r="E1177" s="2" t="s">
        <v>579</v>
      </c>
      <c r="F1177" s="2" t="s">
        <v>14</v>
      </c>
      <c r="G1177" s="2">
        <v>0</v>
      </c>
      <c r="H1177" s="2">
        <v>12</v>
      </c>
      <c r="I1177" s="2">
        <v>0</v>
      </c>
      <c r="J1177" s="2">
        <v>12</v>
      </c>
      <c r="K1177" s="2">
        <v>0</v>
      </c>
      <c r="L1177" s="2">
        <v>12</v>
      </c>
      <c r="M1177" s="2">
        <v>-118.130697</v>
      </c>
      <c r="N1177" s="2">
        <v>33.659615</v>
      </c>
      <c r="O1177" s="2">
        <v>-29</v>
      </c>
      <c r="P1177" s="2" t="s">
        <v>11</v>
      </c>
      <c r="Q1177" s="2" t="s">
        <v>796</v>
      </c>
      <c r="R1177" s="2">
        <v>4</v>
      </c>
      <c r="S1177" s="2" t="str">
        <f t="shared" si="68"/>
        <v>NT4090-4</v>
      </c>
      <c r="T1177" s="31" t="s">
        <v>386</v>
      </c>
      <c r="U1177" s="2" t="s">
        <v>13</v>
      </c>
      <c r="V1177" s="14">
        <v>0.066</v>
      </c>
      <c r="W1177" s="29">
        <v>0.025</v>
      </c>
      <c r="X1177" s="29">
        <v>0.049</v>
      </c>
      <c r="Y1177" s="29">
        <v>0.048</v>
      </c>
      <c r="Z1177" s="2">
        <v>8092</v>
      </c>
      <c r="AA1177" s="2">
        <v>532</v>
      </c>
      <c r="AB1177" s="2">
        <v>1928</v>
      </c>
      <c r="AC1177" s="2">
        <v>48</v>
      </c>
      <c r="AD1177" s="2">
        <v>1441</v>
      </c>
      <c r="AE1177" s="2">
        <v>70</v>
      </c>
      <c r="AF1177" s="2">
        <v>2346</v>
      </c>
      <c r="AG1177" s="2">
        <v>112</v>
      </c>
      <c r="AH1177" s="2">
        <v>165</v>
      </c>
      <c r="AI1177" s="2">
        <v>10453</v>
      </c>
      <c r="AJ1177" s="2">
        <v>2395</v>
      </c>
      <c r="AK1177" s="2">
        <v>1832</v>
      </c>
      <c r="AL1177" s="2">
        <v>2979</v>
      </c>
      <c r="AM1177" s="6">
        <v>17.9256915297281</v>
      </c>
      <c r="AN1177" s="6">
        <v>8.93313679242081</v>
      </c>
      <c r="AO1177" s="6">
        <v>35.7486146485074</v>
      </c>
      <c r="AP1177" s="2" t="s">
        <v>14</v>
      </c>
      <c r="AQ1177" s="2" t="s">
        <v>14</v>
      </c>
      <c r="AR1177" s="2" t="s">
        <v>14</v>
      </c>
      <c r="AS1177" s="2">
        <v>2003</v>
      </c>
      <c r="AT1177" s="2">
        <v>2009</v>
      </c>
    </row>
    <row r="1178" spans="1:46" ht="12.75">
      <c r="A1178" s="2" t="s">
        <v>583</v>
      </c>
      <c r="B1178" s="2"/>
      <c r="C1178" s="48" t="s">
        <v>816</v>
      </c>
      <c r="D1178" s="2" t="s">
        <v>829</v>
      </c>
      <c r="E1178" s="2" t="s">
        <v>579</v>
      </c>
      <c r="F1178" s="2" t="s">
        <v>14</v>
      </c>
      <c r="G1178" s="2">
        <v>0</v>
      </c>
      <c r="H1178" s="2">
        <v>12</v>
      </c>
      <c r="I1178" s="2">
        <v>0</v>
      </c>
      <c r="J1178" s="2">
        <v>12</v>
      </c>
      <c r="K1178" s="2">
        <v>0</v>
      </c>
      <c r="L1178" s="2">
        <v>12</v>
      </c>
      <c r="M1178" s="2">
        <v>-118.130697</v>
      </c>
      <c r="N1178" s="2">
        <v>33.659615</v>
      </c>
      <c r="O1178" s="2">
        <v>-29</v>
      </c>
      <c r="P1178" s="2" t="s">
        <v>11</v>
      </c>
      <c r="Q1178" s="2" t="s">
        <v>796</v>
      </c>
      <c r="R1178" s="2">
        <v>5</v>
      </c>
      <c r="S1178" s="2" t="str">
        <f t="shared" si="68"/>
        <v>NT4090-5</v>
      </c>
      <c r="T1178" s="31" t="s">
        <v>386</v>
      </c>
      <c r="U1178" s="2" t="s">
        <v>13</v>
      </c>
      <c r="V1178" s="14">
        <v>0.062</v>
      </c>
      <c r="W1178" s="29">
        <v>0.022</v>
      </c>
      <c r="X1178" s="29">
        <v>0.046</v>
      </c>
      <c r="Y1178" s="29">
        <v>0.033</v>
      </c>
      <c r="Z1178" s="2">
        <v>14892</v>
      </c>
      <c r="AA1178" s="2">
        <v>925</v>
      </c>
      <c r="AB1178" s="2">
        <v>4143</v>
      </c>
      <c r="AC1178" s="2">
        <v>93</v>
      </c>
      <c r="AD1178" s="2">
        <v>3045</v>
      </c>
      <c r="AE1178" s="2">
        <v>139</v>
      </c>
      <c r="AF1178" s="2">
        <v>4345</v>
      </c>
      <c r="AG1178" s="2">
        <v>144</v>
      </c>
      <c r="AH1178" s="2">
        <v>155</v>
      </c>
      <c r="AI1178" s="2">
        <v>20409</v>
      </c>
      <c r="AJ1178" s="2">
        <v>5466</v>
      </c>
      <c r="AK1178" s="2">
        <v>4108</v>
      </c>
      <c r="AL1178" s="2">
        <v>5792</v>
      </c>
      <c r="AM1178" s="6">
        <v>12.3532867526139</v>
      </c>
      <c r="AN1178" s="6">
        <v>6.05470540260341</v>
      </c>
      <c r="AO1178" s="6">
        <v>24.8889200025564</v>
      </c>
      <c r="AP1178" s="2" t="s">
        <v>14</v>
      </c>
      <c r="AQ1178" s="2" t="s">
        <v>14</v>
      </c>
      <c r="AR1178" s="2" t="s">
        <v>14</v>
      </c>
      <c r="AS1178" s="2">
        <v>2003</v>
      </c>
      <c r="AT1178" s="2">
        <v>2009</v>
      </c>
    </row>
    <row r="1179" spans="1:46" ht="12.75">
      <c r="A1179" s="2" t="s">
        <v>584</v>
      </c>
      <c r="B1179" s="2"/>
      <c r="C1179" s="48" t="s">
        <v>816</v>
      </c>
      <c r="D1179" s="2" t="s">
        <v>829</v>
      </c>
      <c r="E1179" s="2" t="s">
        <v>579</v>
      </c>
      <c r="F1179" s="2" t="s">
        <v>14</v>
      </c>
      <c r="G1179" s="2">
        <v>0</v>
      </c>
      <c r="H1179" s="2">
        <v>12</v>
      </c>
      <c r="I1179" s="2">
        <v>0</v>
      </c>
      <c r="J1179" s="2">
        <v>12</v>
      </c>
      <c r="K1179" s="2">
        <v>0</v>
      </c>
      <c r="L1179" s="2">
        <v>12</v>
      </c>
      <c r="M1179" s="2">
        <v>-118.130697</v>
      </c>
      <c r="N1179" s="2">
        <v>33.659615</v>
      </c>
      <c r="O1179" s="2">
        <v>-29</v>
      </c>
      <c r="P1179" s="2" t="s">
        <v>11</v>
      </c>
      <c r="Q1179" s="2" t="s">
        <v>796</v>
      </c>
      <c r="R1179" s="2">
        <v>6</v>
      </c>
      <c r="S1179" s="2" t="str">
        <f t="shared" si="68"/>
        <v>NT4090-6</v>
      </c>
      <c r="T1179" s="31" t="s">
        <v>386</v>
      </c>
      <c r="U1179" s="2" t="s">
        <v>13</v>
      </c>
      <c r="V1179" s="14">
        <v>0.063</v>
      </c>
      <c r="W1179" s="29">
        <v>0.023</v>
      </c>
      <c r="X1179" s="29">
        <v>0.042</v>
      </c>
      <c r="Y1179" s="29">
        <v>0.056</v>
      </c>
      <c r="Z1179" s="2">
        <v>11703</v>
      </c>
      <c r="AA1179" s="2">
        <v>739</v>
      </c>
      <c r="AB1179" s="2">
        <v>2992</v>
      </c>
      <c r="AC1179" s="2">
        <v>69</v>
      </c>
      <c r="AD1179" s="2">
        <v>2183</v>
      </c>
      <c r="AE1179" s="2">
        <v>93</v>
      </c>
      <c r="AF1179" s="2">
        <v>3574</v>
      </c>
      <c r="AG1179" s="2">
        <v>202</v>
      </c>
      <c r="AH1179" s="2">
        <v>174</v>
      </c>
      <c r="AI1179" s="2">
        <v>14301</v>
      </c>
      <c r="AJ1179" s="2">
        <v>3518</v>
      </c>
      <c r="AK1179" s="2">
        <v>2616</v>
      </c>
      <c r="AL1179" s="2">
        <v>4340</v>
      </c>
      <c r="AM1179" s="6">
        <v>13.6751237422928</v>
      </c>
      <c r="AN1179" s="6">
        <v>6.73318067570044</v>
      </c>
      <c r="AO1179" s="6">
        <v>27.4243509597962</v>
      </c>
      <c r="AP1179" s="2" t="s">
        <v>14</v>
      </c>
      <c r="AQ1179" s="2" t="s">
        <v>14</v>
      </c>
      <c r="AR1179" s="2" t="s">
        <v>14</v>
      </c>
      <c r="AS1179" s="2">
        <v>2003</v>
      </c>
      <c r="AT1179" s="2">
        <v>2009</v>
      </c>
    </row>
    <row r="1180" spans="1:46" ht="12.75">
      <c r="A1180" s="2" t="s">
        <v>585</v>
      </c>
      <c r="B1180" s="2"/>
      <c r="C1180" s="48" t="s">
        <v>816</v>
      </c>
      <c r="D1180" s="2" t="s">
        <v>829</v>
      </c>
      <c r="E1180" s="2" t="s">
        <v>579</v>
      </c>
      <c r="F1180" s="2" t="s">
        <v>14</v>
      </c>
      <c r="G1180" s="2">
        <v>0</v>
      </c>
      <c r="H1180" s="2">
        <v>12</v>
      </c>
      <c r="I1180" s="2">
        <v>0</v>
      </c>
      <c r="J1180" s="2">
        <v>12</v>
      </c>
      <c r="K1180" s="2">
        <v>0</v>
      </c>
      <c r="L1180" s="2">
        <v>12</v>
      </c>
      <c r="M1180" s="2">
        <v>-118.130697</v>
      </c>
      <c r="N1180" s="2">
        <v>33.659615</v>
      </c>
      <c r="O1180" s="2">
        <v>-29</v>
      </c>
      <c r="P1180" s="2" t="s">
        <v>11</v>
      </c>
      <c r="Q1180" s="2" t="s">
        <v>796</v>
      </c>
      <c r="R1180" s="2">
        <v>7</v>
      </c>
      <c r="S1180" s="2" t="str">
        <f aca="true" t="shared" si="69" ref="S1180:S1243">CONCATENATE(E1180,"-",R1180)</f>
        <v>NT4090-7</v>
      </c>
      <c r="T1180" s="31" t="s">
        <v>386</v>
      </c>
      <c r="U1180" s="2" t="s">
        <v>13</v>
      </c>
      <c r="V1180" s="14">
        <v>0.063</v>
      </c>
      <c r="W1180" s="29">
        <v>0.023</v>
      </c>
      <c r="X1180" s="29">
        <v>0.036</v>
      </c>
      <c r="Y1180" s="29">
        <v>0.041</v>
      </c>
      <c r="Z1180" s="2">
        <v>10671</v>
      </c>
      <c r="AA1180" s="2">
        <v>674</v>
      </c>
      <c r="AB1180" s="2">
        <v>2910</v>
      </c>
      <c r="AC1180" s="2">
        <v>67</v>
      </c>
      <c r="AD1180" s="2">
        <v>2268</v>
      </c>
      <c r="AE1180" s="2">
        <v>82</v>
      </c>
      <c r="AF1180" s="2">
        <v>3444</v>
      </c>
      <c r="AG1180" s="2">
        <v>142</v>
      </c>
      <c r="AH1180" s="2">
        <v>170</v>
      </c>
      <c r="AI1180" s="2">
        <v>13347</v>
      </c>
      <c r="AJ1180" s="2">
        <v>3502</v>
      </c>
      <c r="AK1180" s="2">
        <v>2765</v>
      </c>
      <c r="AL1180" s="2">
        <v>4219</v>
      </c>
      <c r="AM1180" s="6">
        <v>13.6751237422928</v>
      </c>
      <c r="AN1180" s="6">
        <v>6.73318067570044</v>
      </c>
      <c r="AO1180" s="6">
        <v>27.4243509597962</v>
      </c>
      <c r="AP1180" s="2" t="s">
        <v>14</v>
      </c>
      <c r="AQ1180" s="2" t="s">
        <v>14</v>
      </c>
      <c r="AR1180" s="2" t="s">
        <v>14</v>
      </c>
      <c r="AS1180" s="2">
        <v>2003</v>
      </c>
      <c r="AT1180" s="2">
        <v>2009</v>
      </c>
    </row>
    <row r="1181" spans="1:46" ht="12.75">
      <c r="A1181" s="2" t="s">
        <v>586</v>
      </c>
      <c r="B1181" s="2"/>
      <c r="C1181" s="48" t="s">
        <v>816</v>
      </c>
      <c r="D1181" s="2" t="s">
        <v>829</v>
      </c>
      <c r="E1181" s="2" t="s">
        <v>579</v>
      </c>
      <c r="F1181" s="2" t="s">
        <v>14</v>
      </c>
      <c r="G1181" s="2">
        <v>0</v>
      </c>
      <c r="H1181" s="2">
        <v>12</v>
      </c>
      <c r="I1181" s="2">
        <v>0</v>
      </c>
      <c r="J1181" s="2">
        <v>12</v>
      </c>
      <c r="K1181" s="2">
        <v>0</v>
      </c>
      <c r="L1181" s="2">
        <v>12</v>
      </c>
      <c r="M1181" s="2">
        <v>-118.130697</v>
      </c>
      <c r="N1181" s="2">
        <v>33.659615</v>
      </c>
      <c r="O1181" s="2">
        <v>-29</v>
      </c>
      <c r="P1181" s="2" t="s">
        <v>11</v>
      </c>
      <c r="Q1181" s="2" t="s">
        <v>796</v>
      </c>
      <c r="R1181" s="2">
        <v>8</v>
      </c>
      <c r="S1181" s="2" t="str">
        <f t="shared" si="69"/>
        <v>NT4090-8</v>
      </c>
      <c r="T1181" s="31" t="s">
        <v>386</v>
      </c>
      <c r="U1181" s="2" t="s">
        <v>13</v>
      </c>
      <c r="V1181" s="14">
        <v>0.066</v>
      </c>
      <c r="W1181" s="29">
        <v>0.025</v>
      </c>
      <c r="X1181" s="29">
        <v>0.044</v>
      </c>
      <c r="Y1181" s="29">
        <v>0.043</v>
      </c>
      <c r="Z1181" s="2">
        <v>12466</v>
      </c>
      <c r="AA1181" s="2">
        <v>826</v>
      </c>
      <c r="AB1181" s="2">
        <v>3069</v>
      </c>
      <c r="AC1181" s="2">
        <v>77</v>
      </c>
      <c r="AD1181" s="2">
        <v>2291</v>
      </c>
      <c r="AE1181" s="2">
        <v>102</v>
      </c>
      <c r="AF1181" s="2">
        <v>3613</v>
      </c>
      <c r="AG1181" s="2">
        <v>155</v>
      </c>
      <c r="AH1181" s="2">
        <v>175</v>
      </c>
      <c r="AI1181" s="2">
        <v>15191</v>
      </c>
      <c r="AJ1181" s="2">
        <v>3595</v>
      </c>
      <c r="AK1181" s="2">
        <v>2735</v>
      </c>
      <c r="AL1181" s="2">
        <v>4306</v>
      </c>
      <c r="AM1181" s="6">
        <v>17.9256915297281</v>
      </c>
      <c r="AN1181" s="6">
        <v>8.93313679242081</v>
      </c>
      <c r="AO1181" s="6">
        <v>35.7486146485074</v>
      </c>
      <c r="AP1181" s="2" t="s">
        <v>14</v>
      </c>
      <c r="AQ1181" s="2" t="s">
        <v>14</v>
      </c>
      <c r="AR1181" s="2" t="s">
        <v>14</v>
      </c>
      <c r="AS1181" s="2">
        <v>2003</v>
      </c>
      <c r="AT1181" s="2">
        <v>2009</v>
      </c>
    </row>
    <row r="1182" spans="1:46" ht="12.75">
      <c r="A1182" s="2" t="s">
        <v>587</v>
      </c>
      <c r="B1182" s="2"/>
      <c r="C1182" s="48" t="s">
        <v>816</v>
      </c>
      <c r="D1182" s="2" t="s">
        <v>829</v>
      </c>
      <c r="E1182" s="2" t="s">
        <v>579</v>
      </c>
      <c r="F1182" s="2" t="s">
        <v>14</v>
      </c>
      <c r="G1182" s="2">
        <v>0</v>
      </c>
      <c r="H1182" s="2">
        <v>12</v>
      </c>
      <c r="I1182" s="2">
        <v>0</v>
      </c>
      <c r="J1182" s="2">
        <v>12</v>
      </c>
      <c r="K1182" s="2">
        <v>0</v>
      </c>
      <c r="L1182" s="2">
        <v>12</v>
      </c>
      <c r="M1182" s="2">
        <v>-118.130697</v>
      </c>
      <c r="N1182" s="2">
        <v>33.659615</v>
      </c>
      <c r="O1182" s="2">
        <v>-29</v>
      </c>
      <c r="P1182" s="2" t="s">
        <v>11</v>
      </c>
      <c r="Q1182" s="2" t="s">
        <v>796</v>
      </c>
      <c r="R1182" s="2">
        <v>9</v>
      </c>
      <c r="S1182" s="2" t="str">
        <f t="shared" si="69"/>
        <v>NT4090-9</v>
      </c>
      <c r="T1182" s="31" t="s">
        <v>386</v>
      </c>
      <c r="U1182" s="2" t="s">
        <v>13</v>
      </c>
      <c r="V1182" s="14">
        <v>0.064</v>
      </c>
      <c r="W1182" s="29">
        <v>0.022</v>
      </c>
      <c r="X1182" s="29">
        <v>0.038</v>
      </c>
      <c r="Y1182" s="29">
        <v>0.042</v>
      </c>
      <c r="Z1182" s="2">
        <v>8485</v>
      </c>
      <c r="AA1182" s="2">
        <v>540</v>
      </c>
      <c r="AB1182" s="2">
        <v>2328</v>
      </c>
      <c r="AC1182" s="2">
        <v>52</v>
      </c>
      <c r="AD1182" s="2">
        <v>1791</v>
      </c>
      <c r="AE1182" s="2">
        <v>68</v>
      </c>
      <c r="AF1182" s="2">
        <v>2773</v>
      </c>
      <c r="AG1182" s="2">
        <v>117</v>
      </c>
      <c r="AH1182" s="2">
        <v>190</v>
      </c>
      <c r="AI1182" s="2">
        <v>9500</v>
      </c>
      <c r="AJ1182" s="2">
        <v>2505</v>
      </c>
      <c r="AK1182" s="2">
        <v>1957</v>
      </c>
      <c r="AL1182" s="2">
        <v>3042</v>
      </c>
      <c r="AM1182" s="6">
        <v>15.0506108132649</v>
      </c>
      <c r="AN1182" s="6">
        <v>7.4394908136467</v>
      </c>
      <c r="AO1182" s="6">
        <v>30.1079854425682</v>
      </c>
      <c r="AP1182" s="2" t="s">
        <v>14</v>
      </c>
      <c r="AQ1182" s="2" t="s">
        <v>14</v>
      </c>
      <c r="AR1182" s="2" t="s">
        <v>14</v>
      </c>
      <c r="AS1182" s="2">
        <v>2003</v>
      </c>
      <c r="AT1182" s="2">
        <v>2009</v>
      </c>
    </row>
    <row r="1183" spans="1:46" ht="12.75">
      <c r="A1183" s="2" t="s">
        <v>588</v>
      </c>
      <c r="B1183" s="2"/>
      <c r="C1183" s="48" t="s">
        <v>816</v>
      </c>
      <c r="D1183" s="2" t="s">
        <v>829</v>
      </c>
      <c r="E1183" s="2" t="s">
        <v>579</v>
      </c>
      <c r="F1183" s="2" t="s">
        <v>14</v>
      </c>
      <c r="G1183" s="2">
        <v>0</v>
      </c>
      <c r="H1183" s="2">
        <v>12</v>
      </c>
      <c r="I1183" s="2">
        <v>0</v>
      </c>
      <c r="J1183" s="2">
        <v>12</v>
      </c>
      <c r="K1183" s="2">
        <v>0</v>
      </c>
      <c r="L1183" s="2">
        <v>12</v>
      </c>
      <c r="M1183" s="2">
        <v>-118.130697</v>
      </c>
      <c r="N1183" s="2">
        <v>33.659615</v>
      </c>
      <c r="O1183" s="2">
        <v>-29</v>
      </c>
      <c r="P1183" s="2" t="s">
        <v>11</v>
      </c>
      <c r="Q1183" s="2" t="s">
        <v>796</v>
      </c>
      <c r="R1183" s="2">
        <v>10</v>
      </c>
      <c r="S1183" s="2" t="str">
        <f t="shared" si="69"/>
        <v>NT4090-10</v>
      </c>
      <c r="T1183" s="31" t="s">
        <v>386</v>
      </c>
      <c r="U1183" s="2" t="s">
        <v>13</v>
      </c>
      <c r="V1183" s="14">
        <v>0.067</v>
      </c>
      <c r="W1183" s="29">
        <v>0.036</v>
      </c>
      <c r="X1183" s="29">
        <v>0.073</v>
      </c>
      <c r="Y1183" s="29">
        <v>0.041</v>
      </c>
      <c r="Z1183" s="2">
        <v>2672</v>
      </c>
      <c r="AA1183" s="2">
        <v>179</v>
      </c>
      <c r="AB1183" s="2">
        <v>740</v>
      </c>
      <c r="AC1183" s="2">
        <v>27</v>
      </c>
      <c r="AD1183" s="2">
        <v>504</v>
      </c>
      <c r="AE1183" s="2">
        <v>37</v>
      </c>
      <c r="AF1183" s="2">
        <v>748</v>
      </c>
      <c r="AG1183" s="2">
        <v>31</v>
      </c>
      <c r="AH1183" s="2">
        <v>183</v>
      </c>
      <c r="AI1183" s="2">
        <v>3116</v>
      </c>
      <c r="AJ1183" s="2">
        <v>838</v>
      </c>
      <c r="AK1183" s="2">
        <v>591</v>
      </c>
      <c r="AL1183" s="2">
        <v>851</v>
      </c>
      <c r="AM1183" s="6">
        <v>19.4558995482663</v>
      </c>
      <c r="AN1183" s="6">
        <v>9.73870875789418</v>
      </c>
      <c r="AO1183" s="6">
        <v>38.5985864886515</v>
      </c>
      <c r="AP1183" s="2" t="s">
        <v>14</v>
      </c>
      <c r="AQ1183" s="2" t="s">
        <v>14</v>
      </c>
      <c r="AR1183" s="2" t="s">
        <v>14</v>
      </c>
      <c r="AS1183" s="2">
        <v>2003</v>
      </c>
      <c r="AT1183" s="2">
        <v>2009</v>
      </c>
    </row>
    <row r="1184" spans="1:46" ht="12.75">
      <c r="A1184" s="2" t="s">
        <v>589</v>
      </c>
      <c r="B1184" s="2"/>
      <c r="C1184" s="48" t="s">
        <v>816</v>
      </c>
      <c r="D1184" s="2" t="s">
        <v>828</v>
      </c>
      <c r="E1184" s="2" t="s">
        <v>590</v>
      </c>
      <c r="F1184" s="2" t="s">
        <v>14</v>
      </c>
      <c r="G1184" s="2">
        <v>0</v>
      </c>
      <c r="H1184" s="2">
        <v>8</v>
      </c>
      <c r="I1184" s="2">
        <v>0</v>
      </c>
      <c r="J1184" s="2">
        <v>8</v>
      </c>
      <c r="K1184" s="2">
        <v>0</v>
      </c>
      <c r="L1184" s="2">
        <v>8</v>
      </c>
      <c r="M1184" s="2">
        <v>-118.140479</v>
      </c>
      <c r="N1184" s="2">
        <v>33.604468</v>
      </c>
      <c r="O1184" s="2">
        <v>-48</v>
      </c>
      <c r="P1184" s="2" t="s">
        <v>11</v>
      </c>
      <c r="Q1184" s="2" t="s">
        <v>796</v>
      </c>
      <c r="R1184" s="2">
        <v>1</v>
      </c>
      <c r="S1184" s="2" t="str">
        <f t="shared" si="69"/>
        <v>NT4122-1</v>
      </c>
      <c r="T1184" s="31" t="s">
        <v>386</v>
      </c>
      <c r="U1184" s="2" t="s">
        <v>13</v>
      </c>
      <c r="V1184" s="14">
        <v>0.195</v>
      </c>
      <c r="W1184" s="29">
        <v>0.06</v>
      </c>
      <c r="X1184" s="29">
        <v>0.299</v>
      </c>
      <c r="Y1184" s="29">
        <v>0.061</v>
      </c>
      <c r="Z1184" s="2">
        <v>1799</v>
      </c>
      <c r="AA1184" s="2">
        <v>351</v>
      </c>
      <c r="AB1184" s="2">
        <v>495</v>
      </c>
      <c r="AC1184" s="2">
        <v>28</v>
      </c>
      <c r="AD1184" s="2">
        <v>280</v>
      </c>
      <c r="AE1184" s="2">
        <v>75</v>
      </c>
      <c r="AF1184" s="2">
        <v>558</v>
      </c>
      <c r="AG1184" s="2">
        <v>34</v>
      </c>
      <c r="AH1184" s="2">
        <v>74</v>
      </c>
      <c r="AI1184" s="2">
        <v>5811</v>
      </c>
      <c r="AJ1184" s="2">
        <v>1414</v>
      </c>
      <c r="AK1184" s="2">
        <v>959</v>
      </c>
      <c r="AL1184" s="2">
        <v>1600</v>
      </c>
      <c r="AM1184" s="6">
        <v>1100.32146791687</v>
      </c>
      <c r="AN1184" s="6">
        <v>823.647945654864</v>
      </c>
      <c r="AO1184" s="6">
        <v>1503.90543398296</v>
      </c>
      <c r="AP1184" s="2" t="s">
        <v>14</v>
      </c>
      <c r="AQ1184" s="2" t="s">
        <v>14</v>
      </c>
      <c r="AR1184" s="2" t="s">
        <v>14</v>
      </c>
      <c r="AS1184" s="2">
        <v>2003</v>
      </c>
      <c r="AT1184" s="2">
        <v>2009</v>
      </c>
    </row>
    <row r="1185" spans="1:46" ht="12.75">
      <c r="A1185" s="2" t="s">
        <v>591</v>
      </c>
      <c r="B1185" s="2"/>
      <c r="C1185" s="48" t="s">
        <v>816</v>
      </c>
      <c r="D1185" s="2" t="s">
        <v>828</v>
      </c>
      <c r="E1185" s="2" t="s">
        <v>590</v>
      </c>
      <c r="F1185" s="2" t="s">
        <v>14</v>
      </c>
      <c r="G1185" s="2">
        <v>0</v>
      </c>
      <c r="H1185" s="2">
        <v>8</v>
      </c>
      <c r="I1185" s="2">
        <v>0</v>
      </c>
      <c r="J1185" s="2">
        <v>8</v>
      </c>
      <c r="K1185" s="2">
        <v>0</v>
      </c>
      <c r="L1185" s="2">
        <v>8</v>
      </c>
      <c r="M1185" s="2">
        <v>-118.140479</v>
      </c>
      <c r="N1185" s="2">
        <v>33.604468</v>
      </c>
      <c r="O1185" s="2">
        <v>-48</v>
      </c>
      <c r="P1185" s="2" t="s">
        <v>11</v>
      </c>
      <c r="Q1185" s="2" t="s">
        <v>796</v>
      </c>
      <c r="R1185" s="2">
        <v>2</v>
      </c>
      <c r="S1185" s="2" t="str">
        <f t="shared" si="69"/>
        <v>NT4122-2</v>
      </c>
      <c r="T1185" s="31" t="s">
        <v>386</v>
      </c>
      <c r="U1185" s="2" t="s">
        <v>13</v>
      </c>
      <c r="V1185" s="14">
        <v>0.317</v>
      </c>
      <c r="W1185" s="29">
        <v>0.097</v>
      </c>
      <c r="X1185" s="29">
        <v>0.42</v>
      </c>
      <c r="Y1185" s="29">
        <v>0.158</v>
      </c>
      <c r="Z1185" s="2">
        <v>1324.5</v>
      </c>
      <c r="AA1185" s="2">
        <v>418.5</v>
      </c>
      <c r="AB1185" s="2">
        <v>390</v>
      </c>
      <c r="AC1185" s="2">
        <v>37.5</v>
      </c>
      <c r="AD1185" s="2">
        <v>121</v>
      </c>
      <c r="AE1185" s="2">
        <v>50.5</v>
      </c>
      <c r="AF1185" s="2">
        <v>467.5</v>
      </c>
      <c r="AG1185" s="2">
        <v>72</v>
      </c>
      <c r="AH1185" s="2">
        <v>71.5</v>
      </c>
      <c r="AI1185" s="2">
        <v>4888.347</v>
      </c>
      <c r="AJ1185" s="2">
        <v>1202.115</v>
      </c>
      <c r="AK1185" s="2">
        <v>480.454</v>
      </c>
      <c r="AL1185" s="2">
        <v>1519.506</v>
      </c>
      <c r="AM1185" s="6">
        <v>5640.48656004921</v>
      </c>
      <c r="AN1185" s="6">
        <v>4476.70910520537</v>
      </c>
      <c r="AO1185" s="6">
        <v>7138.36685602541</v>
      </c>
      <c r="AP1185" s="2" t="s">
        <v>14</v>
      </c>
      <c r="AQ1185" s="2" t="s">
        <v>14</v>
      </c>
      <c r="AR1185" s="2" t="s">
        <v>14</v>
      </c>
      <c r="AS1185" s="2">
        <v>2003</v>
      </c>
      <c r="AT1185" s="2">
        <v>2009</v>
      </c>
    </row>
    <row r="1186" spans="1:46" ht="12.75">
      <c r="A1186" s="2" t="s">
        <v>592</v>
      </c>
      <c r="B1186" s="2"/>
      <c r="C1186" s="48" t="s">
        <v>816</v>
      </c>
      <c r="D1186" s="2" t="s">
        <v>828</v>
      </c>
      <c r="E1186" s="2" t="s">
        <v>590</v>
      </c>
      <c r="F1186" s="2" t="s">
        <v>14</v>
      </c>
      <c r="G1186" s="2">
        <v>0</v>
      </c>
      <c r="H1186" s="2">
        <v>8</v>
      </c>
      <c r="I1186" s="2">
        <v>0</v>
      </c>
      <c r="J1186" s="2">
        <v>8</v>
      </c>
      <c r="K1186" s="2">
        <v>0</v>
      </c>
      <c r="L1186" s="2">
        <v>8</v>
      </c>
      <c r="M1186" s="2">
        <v>-118.140479</v>
      </c>
      <c r="N1186" s="2">
        <v>33.604468</v>
      </c>
      <c r="O1186" s="2">
        <v>-48</v>
      </c>
      <c r="P1186" s="2" t="s">
        <v>11</v>
      </c>
      <c r="Q1186" s="2" t="s">
        <v>796</v>
      </c>
      <c r="R1186" s="2">
        <v>3</v>
      </c>
      <c r="S1186" s="2" t="str">
        <f t="shared" si="69"/>
        <v>NT4122-3</v>
      </c>
      <c r="T1186" s="31" t="s">
        <v>386</v>
      </c>
      <c r="U1186" s="2" t="s">
        <v>13</v>
      </c>
      <c r="V1186" s="14">
        <v>0.352</v>
      </c>
      <c r="W1186" s="29">
        <v>0.114</v>
      </c>
      <c r="X1186" s="29">
        <v>0.432</v>
      </c>
      <c r="Y1186" s="29">
        <v>0.182</v>
      </c>
      <c r="Z1186" s="2">
        <v>752</v>
      </c>
      <c r="AA1186" s="2">
        <v>265</v>
      </c>
      <c r="AB1186" s="2">
        <v>243</v>
      </c>
      <c r="AC1186" s="2">
        <v>28</v>
      </c>
      <c r="AD1186" s="2">
        <v>70</v>
      </c>
      <c r="AE1186" s="2">
        <v>30</v>
      </c>
      <c r="AF1186" s="2">
        <v>295</v>
      </c>
      <c r="AG1186" s="2">
        <v>54</v>
      </c>
      <c r="AH1186" s="2">
        <v>71</v>
      </c>
      <c r="AI1186" s="2">
        <v>2865</v>
      </c>
      <c r="AJ1186" s="2">
        <v>763</v>
      </c>
      <c r="AK1186" s="2">
        <v>282</v>
      </c>
      <c r="AL1186" s="2">
        <v>983</v>
      </c>
      <c r="AM1186" s="6">
        <v>8001.43895448017</v>
      </c>
      <c r="AN1186" s="6">
        <v>6193.83232985449</v>
      </c>
      <c r="AO1186" s="6">
        <v>10302.4180212468</v>
      </c>
      <c r="AP1186" s="2" t="s">
        <v>14</v>
      </c>
      <c r="AQ1186" s="2" t="s">
        <v>14</v>
      </c>
      <c r="AR1186" s="2" t="s">
        <v>14</v>
      </c>
      <c r="AS1186" s="2">
        <v>2003</v>
      </c>
      <c r="AT1186" s="2">
        <v>2009</v>
      </c>
    </row>
    <row r="1187" spans="1:46" ht="12.75">
      <c r="A1187" s="2" t="s">
        <v>593</v>
      </c>
      <c r="B1187" s="2"/>
      <c r="C1187" s="48" t="s">
        <v>816</v>
      </c>
      <c r="D1187" s="2" t="s">
        <v>828</v>
      </c>
      <c r="E1187" s="2" t="s">
        <v>590</v>
      </c>
      <c r="F1187" s="2" t="s">
        <v>14</v>
      </c>
      <c r="G1187" s="2">
        <v>0</v>
      </c>
      <c r="H1187" s="2">
        <v>8</v>
      </c>
      <c r="I1187" s="2">
        <v>0</v>
      </c>
      <c r="J1187" s="2">
        <v>8</v>
      </c>
      <c r="K1187" s="2">
        <v>0</v>
      </c>
      <c r="L1187" s="2">
        <v>8</v>
      </c>
      <c r="M1187" s="2">
        <v>-118.140479</v>
      </c>
      <c r="N1187" s="2">
        <v>33.604468</v>
      </c>
      <c r="O1187" s="2">
        <v>-48</v>
      </c>
      <c r="P1187" s="2" t="s">
        <v>11</v>
      </c>
      <c r="Q1187" s="2" t="s">
        <v>796</v>
      </c>
      <c r="R1187" s="2">
        <v>4</v>
      </c>
      <c r="S1187" s="2" t="str">
        <f t="shared" si="69"/>
        <v>NT4122-4</v>
      </c>
      <c r="T1187" s="31" t="s">
        <v>386</v>
      </c>
      <c r="U1187" s="2" t="s">
        <v>13</v>
      </c>
      <c r="V1187" s="14">
        <v>0.344</v>
      </c>
      <c r="W1187" s="29">
        <v>0.106</v>
      </c>
      <c r="X1187" s="29">
        <v>0.371</v>
      </c>
      <c r="Y1187" s="29">
        <v>0.188</v>
      </c>
      <c r="Z1187" s="2">
        <v>1094</v>
      </c>
      <c r="AA1187" s="2">
        <v>377</v>
      </c>
      <c r="AB1187" s="2">
        <v>361</v>
      </c>
      <c r="AC1187" s="2">
        <v>38</v>
      </c>
      <c r="AD1187" s="2">
        <v>112</v>
      </c>
      <c r="AE1187" s="2">
        <v>41</v>
      </c>
      <c r="AF1187" s="2">
        <v>427</v>
      </c>
      <c r="AG1187" s="2">
        <v>80</v>
      </c>
      <c r="AH1187" s="2">
        <v>76</v>
      </c>
      <c r="AI1187" s="2">
        <v>3871</v>
      </c>
      <c r="AJ1187" s="2">
        <v>1050</v>
      </c>
      <c r="AK1187" s="2">
        <v>403</v>
      </c>
      <c r="AL1187" s="2">
        <v>1334</v>
      </c>
      <c r="AM1187" s="6">
        <v>7407.57732592444</v>
      </c>
      <c r="AN1187" s="6">
        <v>5750.05286999216</v>
      </c>
      <c r="AO1187" s="6">
        <v>9500.74269693167</v>
      </c>
      <c r="AP1187" s="2" t="s">
        <v>14</v>
      </c>
      <c r="AQ1187" s="2" t="s">
        <v>14</v>
      </c>
      <c r="AR1187" s="2" t="s">
        <v>14</v>
      </c>
      <c r="AS1187" s="2">
        <v>2003</v>
      </c>
      <c r="AT1187" s="2">
        <v>2009</v>
      </c>
    </row>
    <row r="1188" spans="1:46" ht="12.75">
      <c r="A1188" s="2" t="s">
        <v>594</v>
      </c>
      <c r="B1188" s="2"/>
      <c r="C1188" s="48" t="s">
        <v>816</v>
      </c>
      <c r="D1188" s="2" t="s">
        <v>828</v>
      </c>
      <c r="E1188" s="2" t="s">
        <v>590</v>
      </c>
      <c r="F1188" s="2" t="s">
        <v>14</v>
      </c>
      <c r="G1188" s="2">
        <v>0</v>
      </c>
      <c r="H1188" s="2">
        <v>8</v>
      </c>
      <c r="I1188" s="2">
        <v>0</v>
      </c>
      <c r="J1188" s="2">
        <v>8</v>
      </c>
      <c r="K1188" s="2">
        <v>0</v>
      </c>
      <c r="L1188" s="2">
        <v>8</v>
      </c>
      <c r="M1188" s="2">
        <v>-118.140479</v>
      </c>
      <c r="N1188" s="2">
        <v>33.604468</v>
      </c>
      <c r="O1188" s="2">
        <v>-48</v>
      </c>
      <c r="P1188" s="2" t="s">
        <v>11</v>
      </c>
      <c r="Q1188" s="2" t="s">
        <v>796</v>
      </c>
      <c r="R1188" s="2">
        <v>5</v>
      </c>
      <c r="S1188" s="2" t="str">
        <f t="shared" si="69"/>
        <v>NT4122-5</v>
      </c>
      <c r="T1188" s="31" t="s">
        <v>386</v>
      </c>
      <c r="U1188" s="2" t="s">
        <v>13</v>
      </c>
      <c r="V1188" s="14">
        <v>0.063</v>
      </c>
      <c r="W1188" s="29">
        <v>0.031</v>
      </c>
      <c r="X1188" s="29">
        <v>0.053</v>
      </c>
      <c r="Y1188" s="29">
        <v>0.034</v>
      </c>
      <c r="Z1188" s="2">
        <v>2965</v>
      </c>
      <c r="AA1188" s="2">
        <v>186</v>
      </c>
      <c r="AB1188" s="2">
        <v>760</v>
      </c>
      <c r="AC1188" s="2">
        <v>24</v>
      </c>
      <c r="AD1188" s="2">
        <v>583</v>
      </c>
      <c r="AE1188" s="2">
        <v>31</v>
      </c>
      <c r="AF1188" s="2">
        <v>896</v>
      </c>
      <c r="AG1188" s="2">
        <v>31</v>
      </c>
      <c r="AH1188" s="2">
        <v>74</v>
      </c>
      <c r="AI1188" s="2">
        <v>8516</v>
      </c>
      <c r="AJ1188" s="2">
        <v>2119</v>
      </c>
      <c r="AK1188" s="2">
        <v>1659</v>
      </c>
      <c r="AL1188" s="2">
        <v>2505</v>
      </c>
      <c r="AM1188" s="6">
        <v>13.6751237422928</v>
      </c>
      <c r="AN1188" s="6">
        <v>6.73318067570044</v>
      </c>
      <c r="AO1188" s="6">
        <v>27.4243509597962</v>
      </c>
      <c r="AP1188" s="2" t="s">
        <v>14</v>
      </c>
      <c r="AQ1188" s="2" t="s">
        <v>14</v>
      </c>
      <c r="AR1188" s="2" t="s">
        <v>14</v>
      </c>
      <c r="AS1188" s="2">
        <v>2003</v>
      </c>
      <c r="AT1188" s="2">
        <v>2009</v>
      </c>
    </row>
    <row r="1189" spans="1:46" ht="12.75">
      <c r="A1189" s="2" t="s">
        <v>595</v>
      </c>
      <c r="B1189" s="2"/>
      <c r="C1189" s="48" t="s">
        <v>816</v>
      </c>
      <c r="D1189" s="2" t="s">
        <v>828</v>
      </c>
      <c r="E1189" s="2" t="s">
        <v>590</v>
      </c>
      <c r="F1189" s="2" t="s">
        <v>14</v>
      </c>
      <c r="G1189" s="2">
        <v>0</v>
      </c>
      <c r="H1189" s="2">
        <v>8</v>
      </c>
      <c r="I1189" s="2">
        <v>0</v>
      </c>
      <c r="J1189" s="2">
        <v>8</v>
      </c>
      <c r="K1189" s="2">
        <v>0</v>
      </c>
      <c r="L1189" s="2">
        <v>8</v>
      </c>
      <c r="M1189" s="2">
        <v>-118.140479</v>
      </c>
      <c r="N1189" s="2">
        <v>33.604468</v>
      </c>
      <c r="O1189" s="2">
        <v>-48</v>
      </c>
      <c r="P1189" s="2" t="s">
        <v>11</v>
      </c>
      <c r="Q1189" s="2" t="s">
        <v>796</v>
      </c>
      <c r="R1189" s="2">
        <v>6</v>
      </c>
      <c r="S1189" s="2" t="str">
        <f t="shared" si="69"/>
        <v>NT4122-6</v>
      </c>
      <c r="T1189" s="31" t="s">
        <v>386</v>
      </c>
      <c r="U1189" s="2" t="s">
        <v>13</v>
      </c>
      <c r="V1189" s="14">
        <v>0.311</v>
      </c>
      <c r="W1189" s="29">
        <v>0.101</v>
      </c>
      <c r="X1189" s="29">
        <v>0.494</v>
      </c>
      <c r="Y1189" s="29">
        <v>0.158</v>
      </c>
      <c r="Z1189" s="2">
        <v>965</v>
      </c>
      <c r="AA1189" s="2">
        <v>300</v>
      </c>
      <c r="AB1189" s="2">
        <v>270</v>
      </c>
      <c r="AC1189" s="2">
        <v>27</v>
      </c>
      <c r="AD1189" s="2">
        <v>92</v>
      </c>
      <c r="AE1189" s="2">
        <v>46</v>
      </c>
      <c r="AF1189" s="2">
        <v>368</v>
      </c>
      <c r="AG1189" s="2">
        <v>58</v>
      </c>
      <c r="AH1189" s="2">
        <v>79</v>
      </c>
      <c r="AI1189" s="2">
        <v>3203</v>
      </c>
      <c r="AJ1189" s="2">
        <v>752</v>
      </c>
      <c r="AK1189" s="2">
        <v>349</v>
      </c>
      <c r="AL1189" s="2">
        <v>1078</v>
      </c>
      <c r="AM1189" s="6">
        <v>5294.82036852521</v>
      </c>
      <c r="AN1189" s="6">
        <v>4203.667153276</v>
      </c>
      <c r="AO1189" s="6">
        <v>6676.69517316426</v>
      </c>
      <c r="AP1189" s="2" t="s">
        <v>14</v>
      </c>
      <c r="AQ1189" s="2" t="s">
        <v>14</v>
      </c>
      <c r="AR1189" s="2" t="s">
        <v>14</v>
      </c>
      <c r="AS1189" s="2">
        <v>2003</v>
      </c>
      <c r="AT1189" s="2">
        <v>2009</v>
      </c>
    </row>
    <row r="1190" spans="1:46" ht="12.75">
      <c r="A1190" s="2" t="s">
        <v>596</v>
      </c>
      <c r="B1190" s="2"/>
      <c r="C1190" s="48" t="s">
        <v>816</v>
      </c>
      <c r="D1190" s="2" t="s">
        <v>828</v>
      </c>
      <c r="E1190" s="2" t="s">
        <v>590</v>
      </c>
      <c r="F1190" s="2" t="s">
        <v>14</v>
      </c>
      <c r="G1190" s="2">
        <v>0</v>
      </c>
      <c r="H1190" s="2">
        <v>8</v>
      </c>
      <c r="I1190" s="2">
        <v>0</v>
      </c>
      <c r="J1190" s="2">
        <v>8</v>
      </c>
      <c r="K1190" s="2">
        <v>0</v>
      </c>
      <c r="L1190" s="2">
        <v>8</v>
      </c>
      <c r="M1190" s="2">
        <v>-118.140479</v>
      </c>
      <c r="N1190" s="2">
        <v>33.604468</v>
      </c>
      <c r="O1190" s="2">
        <v>-48</v>
      </c>
      <c r="P1190" s="2" t="s">
        <v>11</v>
      </c>
      <c r="Q1190" s="2" t="s">
        <v>796</v>
      </c>
      <c r="R1190" s="2">
        <v>7</v>
      </c>
      <c r="S1190" s="2" t="str">
        <f t="shared" si="69"/>
        <v>NT4122-7</v>
      </c>
      <c r="T1190" s="31" t="s">
        <v>386</v>
      </c>
      <c r="U1190" s="2" t="s">
        <v>13</v>
      </c>
      <c r="V1190" s="14">
        <v>0.336</v>
      </c>
      <c r="W1190" s="14">
        <v>0.095</v>
      </c>
      <c r="X1190" s="30">
        <v>0.432</v>
      </c>
      <c r="Y1190" s="30">
        <v>0.156</v>
      </c>
      <c r="Z1190" s="41">
        <v>1320</v>
      </c>
      <c r="AA1190" s="41">
        <v>444</v>
      </c>
      <c r="AB1190" s="41">
        <v>386</v>
      </c>
      <c r="AC1190" s="41">
        <v>37</v>
      </c>
      <c r="AD1190" s="41">
        <v>122</v>
      </c>
      <c r="AE1190" s="41">
        <v>53</v>
      </c>
      <c r="AF1190" s="41">
        <v>484</v>
      </c>
      <c r="AG1190" s="41">
        <v>76</v>
      </c>
      <c r="AH1190" s="41">
        <v>77</v>
      </c>
      <c r="AI1190" s="41">
        <v>4582</v>
      </c>
      <c r="AJ1190" s="41">
        <v>1099</v>
      </c>
      <c r="AK1190" s="41">
        <v>455</v>
      </c>
      <c r="AL1190" s="41">
        <v>1455</v>
      </c>
      <c r="AM1190" s="6">
        <v>6848.91365103074</v>
      </c>
      <c r="AN1190" s="6">
        <v>5346.84463852297</v>
      </c>
      <c r="AO1190" s="6">
        <v>8784.3058212546</v>
      </c>
      <c r="AP1190" s="2" t="s">
        <v>14</v>
      </c>
      <c r="AQ1190" s="2" t="s">
        <v>14</v>
      </c>
      <c r="AR1190" s="2" t="s">
        <v>14</v>
      </c>
      <c r="AS1190" s="2">
        <v>2003</v>
      </c>
      <c r="AT1190" s="2">
        <v>2009</v>
      </c>
    </row>
    <row r="1191" spans="1:46" ht="12.75">
      <c r="A1191" s="2" t="s">
        <v>597</v>
      </c>
      <c r="B1191" s="2"/>
      <c r="C1191" s="48" t="s">
        <v>816</v>
      </c>
      <c r="D1191" s="2" t="s">
        <v>828</v>
      </c>
      <c r="E1191" s="2" t="s">
        <v>590</v>
      </c>
      <c r="F1191" s="2" t="s">
        <v>14</v>
      </c>
      <c r="G1191" s="2">
        <v>0</v>
      </c>
      <c r="H1191" s="2">
        <v>8</v>
      </c>
      <c r="I1191" s="2">
        <v>0</v>
      </c>
      <c r="J1191" s="2">
        <v>8</v>
      </c>
      <c r="K1191" s="2">
        <v>0</v>
      </c>
      <c r="L1191" s="2">
        <v>8</v>
      </c>
      <c r="M1191" s="2">
        <v>-118.140479</v>
      </c>
      <c r="N1191" s="2">
        <v>33.604468</v>
      </c>
      <c r="O1191" s="2">
        <v>-48</v>
      </c>
      <c r="P1191" s="2" t="s">
        <v>11</v>
      </c>
      <c r="Q1191" s="2" t="s">
        <v>796</v>
      </c>
      <c r="R1191" s="2">
        <v>8</v>
      </c>
      <c r="S1191" s="2" t="str">
        <f t="shared" si="69"/>
        <v>NT4122-8</v>
      </c>
      <c r="T1191" s="31" t="s">
        <v>386</v>
      </c>
      <c r="U1191" s="2" t="s">
        <v>13</v>
      </c>
      <c r="V1191" s="14">
        <v>0.059</v>
      </c>
      <c r="W1191" s="29">
        <v>0.032</v>
      </c>
      <c r="X1191" s="29">
        <v>0.059</v>
      </c>
      <c r="Y1191" s="29">
        <v>0.02</v>
      </c>
      <c r="Z1191" s="2">
        <v>1978</v>
      </c>
      <c r="AA1191" s="2">
        <v>117</v>
      </c>
      <c r="AB1191" s="2">
        <v>466</v>
      </c>
      <c r="AC1191" s="2">
        <v>15</v>
      </c>
      <c r="AD1191" s="2">
        <v>351</v>
      </c>
      <c r="AE1191" s="2">
        <v>21</v>
      </c>
      <c r="AF1191" s="2">
        <v>577</v>
      </c>
      <c r="AG1191" s="2">
        <v>11</v>
      </c>
      <c r="AH1191" s="2">
        <v>73</v>
      </c>
      <c r="AI1191" s="2">
        <v>5740</v>
      </c>
      <c r="AJ1191" s="2">
        <v>1318</v>
      </c>
      <c r="AK1191" s="2">
        <v>1019</v>
      </c>
      <c r="AL1191" s="2">
        <v>1611</v>
      </c>
      <c r="AM1191" s="6">
        <v>8.68631826835366</v>
      </c>
      <c r="AN1191" s="6">
        <v>4.20700530806588</v>
      </c>
      <c r="AO1191" s="6">
        <v>17.6840720622577</v>
      </c>
      <c r="AP1191" s="2" t="s">
        <v>14</v>
      </c>
      <c r="AQ1191" s="2" t="s">
        <v>14</v>
      </c>
      <c r="AR1191" s="2" t="s">
        <v>14</v>
      </c>
      <c r="AS1191" s="2">
        <v>2003</v>
      </c>
      <c r="AT1191" s="2">
        <v>2009</v>
      </c>
    </row>
    <row r="1192" spans="1:46" ht="12.75">
      <c r="A1192" s="2" t="s">
        <v>598</v>
      </c>
      <c r="B1192" s="2"/>
      <c r="C1192" s="48" t="s">
        <v>816</v>
      </c>
      <c r="D1192" s="2" t="s">
        <v>828</v>
      </c>
      <c r="E1192" s="2" t="s">
        <v>590</v>
      </c>
      <c r="F1192" s="2" t="s">
        <v>14</v>
      </c>
      <c r="G1192" s="2">
        <v>0</v>
      </c>
      <c r="H1192" s="2">
        <v>8</v>
      </c>
      <c r="I1192" s="2">
        <v>0</v>
      </c>
      <c r="J1192" s="2">
        <v>8</v>
      </c>
      <c r="K1192" s="2">
        <v>0</v>
      </c>
      <c r="L1192" s="2">
        <v>8</v>
      </c>
      <c r="M1192" s="2">
        <v>-118.140479</v>
      </c>
      <c r="N1192" s="2">
        <v>33.604468</v>
      </c>
      <c r="O1192" s="2">
        <v>-48</v>
      </c>
      <c r="P1192" s="2" t="s">
        <v>11</v>
      </c>
      <c r="Q1192" s="2" t="s">
        <v>796</v>
      </c>
      <c r="R1192" s="2">
        <v>9</v>
      </c>
      <c r="S1192" s="2" t="str">
        <f t="shared" si="69"/>
        <v>NT4122-9</v>
      </c>
      <c r="T1192" s="31" t="s">
        <v>386</v>
      </c>
      <c r="U1192" s="2" t="s">
        <v>13</v>
      </c>
      <c r="V1192" s="14">
        <v>0.399</v>
      </c>
      <c r="W1192" s="29">
        <v>0.126</v>
      </c>
      <c r="X1192" s="29">
        <v>0.519</v>
      </c>
      <c r="Y1192" s="29">
        <v>0.224</v>
      </c>
      <c r="Z1192" s="2">
        <v>1370.5</v>
      </c>
      <c r="AA1192" s="2">
        <v>545</v>
      </c>
      <c r="AB1192" s="2">
        <v>419</v>
      </c>
      <c r="AC1192" s="2">
        <v>53</v>
      </c>
      <c r="AD1192" s="2">
        <v>113</v>
      </c>
      <c r="AE1192" s="2">
        <v>59</v>
      </c>
      <c r="AF1192" s="2">
        <v>549.5</v>
      </c>
      <c r="AG1192" s="2">
        <v>122</v>
      </c>
      <c r="AH1192" s="2">
        <v>71</v>
      </c>
      <c r="AI1192" s="2">
        <v>5349.99</v>
      </c>
      <c r="AJ1192" s="2">
        <v>1321.552</v>
      </c>
      <c r="AK1192" s="2">
        <v>481.433</v>
      </c>
      <c r="AL1192" s="2">
        <v>1877.592</v>
      </c>
      <c r="AM1192" s="6">
        <v>12241.6005257101</v>
      </c>
      <c r="AN1192" s="6">
        <v>9015.16890056365</v>
      </c>
      <c r="AO1192" s="6">
        <v>16526.8412217764</v>
      </c>
      <c r="AP1192" s="2" t="s">
        <v>14</v>
      </c>
      <c r="AQ1192" s="2" t="s">
        <v>14</v>
      </c>
      <c r="AR1192" s="2" t="s">
        <v>14</v>
      </c>
      <c r="AS1192" s="2">
        <v>2003</v>
      </c>
      <c r="AT1192" s="2">
        <v>2009</v>
      </c>
    </row>
    <row r="1193" spans="1:46" ht="12.75">
      <c r="A1193" s="2" t="s">
        <v>599</v>
      </c>
      <c r="B1193" s="2"/>
      <c r="C1193" s="48" t="s">
        <v>816</v>
      </c>
      <c r="D1193" s="2" t="s">
        <v>828</v>
      </c>
      <c r="E1193" s="2" t="s">
        <v>590</v>
      </c>
      <c r="F1193" s="2" t="s">
        <v>14</v>
      </c>
      <c r="G1193" s="2">
        <v>0</v>
      </c>
      <c r="H1193" s="2">
        <v>8</v>
      </c>
      <c r="I1193" s="2">
        <v>0</v>
      </c>
      <c r="J1193" s="2">
        <v>8</v>
      </c>
      <c r="K1193" s="2">
        <v>0</v>
      </c>
      <c r="L1193" s="2">
        <v>8</v>
      </c>
      <c r="M1193" s="2">
        <v>-118.140479</v>
      </c>
      <c r="N1193" s="2">
        <v>33.604468</v>
      </c>
      <c r="O1193" s="2">
        <v>-48</v>
      </c>
      <c r="P1193" s="2" t="s">
        <v>11</v>
      </c>
      <c r="Q1193" s="2" t="s">
        <v>796</v>
      </c>
      <c r="R1193" s="2">
        <v>10</v>
      </c>
      <c r="S1193" s="2" t="str">
        <f t="shared" si="69"/>
        <v>NT4122-10</v>
      </c>
      <c r="T1193" s="31" t="s">
        <v>386</v>
      </c>
      <c r="U1193" s="2" t="s">
        <v>13</v>
      </c>
      <c r="V1193" s="14">
        <v>0.385</v>
      </c>
      <c r="W1193" s="29">
        <v>0.124</v>
      </c>
      <c r="X1193" s="29">
        <v>0.469</v>
      </c>
      <c r="Y1193" s="29">
        <v>0.216</v>
      </c>
      <c r="Z1193" s="2">
        <v>973</v>
      </c>
      <c r="AA1193" s="2">
        <v>374</v>
      </c>
      <c r="AB1193" s="2">
        <v>312</v>
      </c>
      <c r="AC1193" s="2">
        <v>39</v>
      </c>
      <c r="AD1193" s="2">
        <v>84</v>
      </c>
      <c r="AE1193" s="2">
        <v>39</v>
      </c>
      <c r="AF1193" s="2">
        <v>401</v>
      </c>
      <c r="AG1193" s="2">
        <v>87</v>
      </c>
      <c r="AH1193" s="2">
        <v>85</v>
      </c>
      <c r="AI1193" s="2">
        <v>3169</v>
      </c>
      <c r="AJ1193" s="2">
        <v>826</v>
      </c>
      <c r="AK1193" s="2">
        <v>289</v>
      </c>
      <c r="AL1193" s="2">
        <v>1148</v>
      </c>
      <c r="AM1193" s="6">
        <v>10856.1320922465</v>
      </c>
      <c r="AN1193" s="6">
        <v>8132.99785374921</v>
      </c>
      <c r="AO1193" s="6">
        <v>14401.6986365712</v>
      </c>
      <c r="AP1193" s="2" t="s">
        <v>14</v>
      </c>
      <c r="AQ1193" s="2" t="s">
        <v>14</v>
      </c>
      <c r="AR1193" s="2" t="s">
        <v>14</v>
      </c>
      <c r="AS1193" s="2">
        <v>2003</v>
      </c>
      <c r="AT1193" s="2">
        <v>2009</v>
      </c>
    </row>
    <row r="1194" spans="1:46" ht="12.75">
      <c r="A1194" s="2" t="s">
        <v>600</v>
      </c>
      <c r="B1194" s="2"/>
      <c r="C1194" s="48" t="s">
        <v>816</v>
      </c>
      <c r="D1194" s="2" t="s">
        <v>828</v>
      </c>
      <c r="E1194" s="2" t="s">
        <v>590</v>
      </c>
      <c r="F1194" s="2" t="s">
        <v>14</v>
      </c>
      <c r="G1194" s="2">
        <v>0</v>
      </c>
      <c r="H1194" s="2">
        <v>8</v>
      </c>
      <c r="I1194" s="2">
        <v>0</v>
      </c>
      <c r="J1194" s="2">
        <v>8</v>
      </c>
      <c r="K1194" s="2">
        <v>0</v>
      </c>
      <c r="L1194" s="2">
        <v>8</v>
      </c>
      <c r="M1194" s="2">
        <v>-118.140479</v>
      </c>
      <c r="N1194" s="2">
        <v>33.604468</v>
      </c>
      <c r="O1194" s="2">
        <v>-48</v>
      </c>
      <c r="P1194" s="2" t="s">
        <v>11</v>
      </c>
      <c r="Q1194" s="2" t="s">
        <v>796</v>
      </c>
      <c r="R1194" s="2">
        <v>11</v>
      </c>
      <c r="S1194" s="2" t="str">
        <f t="shared" si="69"/>
        <v>NT4122-11</v>
      </c>
      <c r="T1194" s="31" t="s">
        <v>386</v>
      </c>
      <c r="U1194" s="2" t="s">
        <v>13</v>
      </c>
      <c r="V1194" s="14">
        <v>0.315</v>
      </c>
      <c r="W1194" s="29">
        <v>0.1</v>
      </c>
      <c r="X1194" s="29">
        <v>0.364</v>
      </c>
      <c r="Y1194" s="29">
        <v>0.16</v>
      </c>
      <c r="Z1194" s="2">
        <v>1209</v>
      </c>
      <c r="AA1194" s="2">
        <v>381</v>
      </c>
      <c r="AB1194" s="2">
        <v>487</v>
      </c>
      <c r="AC1194" s="2">
        <v>49</v>
      </c>
      <c r="AD1194" s="2">
        <v>219</v>
      </c>
      <c r="AE1194" s="2">
        <v>80</v>
      </c>
      <c r="AF1194" s="2">
        <v>570</v>
      </c>
      <c r="AG1194" s="2">
        <v>91</v>
      </c>
      <c r="AH1194" s="2">
        <v>156</v>
      </c>
      <c r="AI1194" s="2">
        <v>2038</v>
      </c>
      <c r="AJ1194" s="2">
        <v>687</v>
      </c>
      <c r="AK1194" s="2">
        <v>383</v>
      </c>
      <c r="AL1194" s="2">
        <v>847</v>
      </c>
      <c r="AM1194" s="6">
        <v>5522.18321483334</v>
      </c>
      <c r="AN1194" s="6">
        <v>4385.13551655481</v>
      </c>
      <c r="AO1194" s="6">
        <v>7001.51556684138</v>
      </c>
      <c r="AP1194" s="2" t="s">
        <v>14</v>
      </c>
      <c r="AQ1194" s="2" t="s">
        <v>14</v>
      </c>
      <c r="AR1194" s="2" t="s">
        <v>14</v>
      </c>
      <c r="AS1194" s="2">
        <v>2003</v>
      </c>
      <c r="AT1194" s="2">
        <v>2009</v>
      </c>
    </row>
    <row r="1195" spans="1:46" ht="12.75">
      <c r="A1195" s="2" t="s">
        <v>601</v>
      </c>
      <c r="B1195" s="2"/>
      <c r="C1195" s="48" t="s">
        <v>816</v>
      </c>
      <c r="D1195" s="2" t="s">
        <v>828</v>
      </c>
      <c r="E1195" s="2" t="s">
        <v>590</v>
      </c>
      <c r="F1195" s="2" t="s">
        <v>14</v>
      </c>
      <c r="G1195" s="2">
        <v>0</v>
      </c>
      <c r="H1195" s="2">
        <v>8</v>
      </c>
      <c r="I1195" s="2">
        <v>0</v>
      </c>
      <c r="J1195" s="2">
        <v>8</v>
      </c>
      <c r="K1195" s="2">
        <v>0</v>
      </c>
      <c r="L1195" s="2">
        <v>8</v>
      </c>
      <c r="M1195" s="2">
        <v>-118.140479</v>
      </c>
      <c r="N1195" s="2">
        <v>33.604468</v>
      </c>
      <c r="O1195" s="2">
        <v>-48</v>
      </c>
      <c r="P1195" s="2" t="s">
        <v>11</v>
      </c>
      <c r="Q1195" s="2" t="s">
        <v>796</v>
      </c>
      <c r="R1195" s="2">
        <v>12</v>
      </c>
      <c r="S1195" s="2" t="str">
        <f t="shared" si="69"/>
        <v>NT4122-12</v>
      </c>
      <c r="T1195" s="31" t="s">
        <v>386</v>
      </c>
      <c r="U1195" s="2" t="s">
        <v>13</v>
      </c>
      <c r="V1195" s="14">
        <v>0.347</v>
      </c>
      <c r="W1195" s="29">
        <v>0.107</v>
      </c>
      <c r="X1195" s="29">
        <v>0.469</v>
      </c>
      <c r="Y1195" s="29">
        <v>0.188</v>
      </c>
      <c r="Z1195" s="2">
        <v>1352</v>
      </c>
      <c r="AA1195" s="2">
        <v>469</v>
      </c>
      <c r="AB1195" s="2">
        <v>394</v>
      </c>
      <c r="AC1195" s="2">
        <v>42</v>
      </c>
      <c r="AD1195" s="2">
        <v>121</v>
      </c>
      <c r="AE1195" s="2">
        <v>57</v>
      </c>
      <c r="AF1195" s="2">
        <v>482</v>
      </c>
      <c r="AG1195" s="2">
        <v>91</v>
      </c>
      <c r="AH1195" s="2">
        <v>76</v>
      </c>
      <c r="AI1195" s="2">
        <v>4792</v>
      </c>
      <c r="AJ1195" s="2">
        <v>1147</v>
      </c>
      <c r="AK1195" s="2">
        <v>468</v>
      </c>
      <c r="AL1195" s="2">
        <v>1508</v>
      </c>
      <c r="AM1195" s="6">
        <v>7627.05558041268</v>
      </c>
      <c r="AN1195" s="6">
        <v>5918.76734355095</v>
      </c>
      <c r="AO1195" s="6">
        <v>9769.55953867745</v>
      </c>
      <c r="AP1195" s="2" t="s">
        <v>14</v>
      </c>
      <c r="AQ1195" s="2" t="s">
        <v>14</v>
      </c>
      <c r="AR1195" s="2" t="s">
        <v>14</v>
      </c>
      <c r="AS1195" s="2">
        <v>2003</v>
      </c>
      <c r="AT1195" s="2">
        <v>2009</v>
      </c>
    </row>
    <row r="1196" spans="1:46" ht="12.75">
      <c r="A1196" s="2" t="s">
        <v>602</v>
      </c>
      <c r="B1196" s="2"/>
      <c r="C1196" s="48" t="s">
        <v>816</v>
      </c>
      <c r="D1196" s="2" t="s">
        <v>828</v>
      </c>
      <c r="E1196" s="2" t="s">
        <v>590</v>
      </c>
      <c r="F1196" s="2" t="s">
        <v>14</v>
      </c>
      <c r="G1196" s="2">
        <v>0</v>
      </c>
      <c r="H1196" s="2">
        <v>8</v>
      </c>
      <c r="I1196" s="2">
        <v>0</v>
      </c>
      <c r="J1196" s="2">
        <v>8</v>
      </c>
      <c r="K1196" s="2">
        <v>0</v>
      </c>
      <c r="L1196" s="2">
        <v>8</v>
      </c>
      <c r="M1196" s="2">
        <v>-118.140479</v>
      </c>
      <c r="N1196" s="2">
        <v>33.604468</v>
      </c>
      <c r="O1196" s="2">
        <v>-48</v>
      </c>
      <c r="P1196" s="2" t="s">
        <v>11</v>
      </c>
      <c r="Q1196" s="2" t="s">
        <v>796</v>
      </c>
      <c r="R1196" s="2">
        <v>13</v>
      </c>
      <c r="S1196" s="2" t="str">
        <f t="shared" si="69"/>
        <v>NT4122-13</v>
      </c>
      <c r="T1196" s="31" t="s">
        <v>386</v>
      </c>
      <c r="U1196" s="2" t="s">
        <v>13</v>
      </c>
      <c r="V1196" s="14">
        <v>0.326</v>
      </c>
      <c r="W1196" s="29">
        <v>0.103</v>
      </c>
      <c r="X1196" s="29">
        <v>0.447</v>
      </c>
      <c r="Y1196" s="29">
        <v>0.151</v>
      </c>
      <c r="Z1196" s="2">
        <v>897</v>
      </c>
      <c r="AA1196" s="2">
        <v>292</v>
      </c>
      <c r="AB1196" s="2">
        <v>284</v>
      </c>
      <c r="AC1196" s="2">
        <v>29</v>
      </c>
      <c r="AD1196" s="2">
        <v>84</v>
      </c>
      <c r="AE1196" s="2">
        <v>38</v>
      </c>
      <c r="AF1196" s="2">
        <v>347</v>
      </c>
      <c r="AG1196" s="2">
        <v>52</v>
      </c>
      <c r="AH1196" s="2">
        <v>94</v>
      </c>
      <c r="AI1196" s="2">
        <v>2530</v>
      </c>
      <c r="AJ1196" s="2">
        <v>666</v>
      </c>
      <c r="AK1196" s="2">
        <v>260</v>
      </c>
      <c r="AL1196" s="2">
        <v>849</v>
      </c>
      <c r="AM1196" s="6">
        <v>6203.07693615737</v>
      </c>
      <c r="AN1196" s="6">
        <v>4894.98851435928</v>
      </c>
      <c r="AO1196" s="6">
        <v>7911.73273980141</v>
      </c>
      <c r="AP1196" s="2" t="s">
        <v>14</v>
      </c>
      <c r="AQ1196" s="2" t="s">
        <v>14</v>
      </c>
      <c r="AR1196" s="2" t="s">
        <v>14</v>
      </c>
      <c r="AS1196" s="2">
        <v>2003</v>
      </c>
      <c r="AT1196" s="2">
        <v>2009</v>
      </c>
    </row>
    <row r="1197" spans="1:46" ht="12.75">
      <c r="A1197" s="2" t="s">
        <v>603</v>
      </c>
      <c r="B1197" s="2"/>
      <c r="C1197" s="48" t="s">
        <v>816</v>
      </c>
      <c r="D1197" s="2" t="s">
        <v>828</v>
      </c>
      <c r="E1197" s="2" t="s">
        <v>590</v>
      </c>
      <c r="F1197" s="2" t="s">
        <v>14</v>
      </c>
      <c r="G1197" s="2">
        <v>0</v>
      </c>
      <c r="H1197" s="2">
        <v>8</v>
      </c>
      <c r="I1197" s="2">
        <v>0</v>
      </c>
      <c r="J1197" s="2">
        <v>8</v>
      </c>
      <c r="K1197" s="2">
        <v>0</v>
      </c>
      <c r="L1197" s="2">
        <v>8</v>
      </c>
      <c r="M1197" s="2">
        <v>-118.140479</v>
      </c>
      <c r="N1197" s="2">
        <v>33.604468</v>
      </c>
      <c r="O1197" s="2">
        <v>-48</v>
      </c>
      <c r="P1197" s="2" t="s">
        <v>11</v>
      </c>
      <c r="Q1197" s="2" t="s">
        <v>796</v>
      </c>
      <c r="R1197" s="2">
        <v>14</v>
      </c>
      <c r="S1197" s="2" t="str">
        <f t="shared" si="69"/>
        <v>NT4122-14</v>
      </c>
      <c r="T1197" s="31" t="s">
        <v>386</v>
      </c>
      <c r="U1197" s="2" t="s">
        <v>13</v>
      </c>
      <c r="V1197" s="14">
        <v>0.357</v>
      </c>
      <c r="W1197" s="29">
        <v>0.112</v>
      </c>
      <c r="X1197" s="29">
        <v>0.436</v>
      </c>
      <c r="Y1197" s="29">
        <v>0.199</v>
      </c>
      <c r="Z1197" s="2">
        <v>1056</v>
      </c>
      <c r="AA1197" s="2">
        <v>377</v>
      </c>
      <c r="AB1197" s="2">
        <v>360</v>
      </c>
      <c r="AC1197" s="2">
        <v>40</v>
      </c>
      <c r="AD1197" s="2">
        <v>93</v>
      </c>
      <c r="AE1197" s="2">
        <v>41</v>
      </c>
      <c r="AF1197" s="2">
        <v>408</v>
      </c>
      <c r="AG1197" s="2">
        <v>81</v>
      </c>
      <c r="AH1197" s="2">
        <v>77</v>
      </c>
      <c r="AI1197" s="2">
        <v>3722</v>
      </c>
      <c r="AJ1197" s="2">
        <v>1039</v>
      </c>
      <c r="AK1197" s="2">
        <v>348</v>
      </c>
      <c r="AL1197" s="2">
        <v>1270</v>
      </c>
      <c r="AM1197" s="6">
        <v>8392.57945475658</v>
      </c>
      <c r="AN1197" s="6">
        <v>6464.76895557227</v>
      </c>
      <c r="AO1197" s="6">
        <v>10830.7022714978</v>
      </c>
      <c r="AP1197" s="2" t="s">
        <v>14</v>
      </c>
      <c r="AQ1197" s="2" t="s">
        <v>14</v>
      </c>
      <c r="AR1197" s="2" t="s">
        <v>14</v>
      </c>
      <c r="AS1197" s="2">
        <v>2003</v>
      </c>
      <c r="AT1197" s="2">
        <v>2009</v>
      </c>
    </row>
    <row r="1198" spans="1:46" ht="12.75">
      <c r="A1198" s="2" t="s">
        <v>604</v>
      </c>
      <c r="B1198" s="2"/>
      <c r="C1198" s="48" t="s">
        <v>816</v>
      </c>
      <c r="D1198" s="2" t="s">
        <v>828</v>
      </c>
      <c r="E1198" s="2" t="s">
        <v>590</v>
      </c>
      <c r="F1198" s="2" t="s">
        <v>14</v>
      </c>
      <c r="G1198" s="2">
        <v>0</v>
      </c>
      <c r="H1198" s="2">
        <v>8</v>
      </c>
      <c r="I1198" s="2">
        <v>0</v>
      </c>
      <c r="J1198" s="2">
        <v>8</v>
      </c>
      <c r="K1198" s="2">
        <v>0</v>
      </c>
      <c r="L1198" s="2">
        <v>8</v>
      </c>
      <c r="M1198" s="2">
        <v>-118.140479</v>
      </c>
      <c r="N1198" s="2">
        <v>33.604468</v>
      </c>
      <c r="O1198" s="2">
        <v>-48</v>
      </c>
      <c r="P1198" s="2" t="s">
        <v>11</v>
      </c>
      <c r="Q1198" s="2" t="s">
        <v>796</v>
      </c>
      <c r="R1198" s="2">
        <v>15</v>
      </c>
      <c r="S1198" s="2" t="str">
        <f t="shared" si="69"/>
        <v>NT4122-15</v>
      </c>
      <c r="T1198" s="31" t="s">
        <v>386</v>
      </c>
      <c r="U1198" s="2" t="s">
        <v>13</v>
      </c>
      <c r="V1198" s="14">
        <v>0.302</v>
      </c>
      <c r="W1198" s="29">
        <v>0.092</v>
      </c>
      <c r="X1198" s="29">
        <v>0.475</v>
      </c>
      <c r="Y1198" s="29">
        <v>0.145</v>
      </c>
      <c r="Z1198" s="2">
        <v>1394</v>
      </c>
      <c r="AA1198" s="2">
        <v>421</v>
      </c>
      <c r="AB1198" s="2">
        <v>408</v>
      </c>
      <c r="AC1198" s="2">
        <v>37</v>
      </c>
      <c r="AD1198" s="2">
        <v>111</v>
      </c>
      <c r="AE1198" s="2">
        <v>53</v>
      </c>
      <c r="AF1198" s="2">
        <v>513</v>
      </c>
      <c r="AG1198" s="2">
        <v>74</v>
      </c>
      <c r="AH1198" s="2">
        <v>76</v>
      </c>
      <c r="AI1198" s="2">
        <v>4776</v>
      </c>
      <c r="AJ1198" s="2">
        <v>1171</v>
      </c>
      <c r="AK1198" s="2">
        <v>432</v>
      </c>
      <c r="AL1198" s="2">
        <v>1545</v>
      </c>
      <c r="AM1198" s="6">
        <v>4797.96859675914</v>
      </c>
      <c r="AN1198" s="6">
        <v>3829.68768763243</v>
      </c>
      <c r="AO1198" s="6">
        <v>6065.40319840098</v>
      </c>
      <c r="AP1198" s="2" t="s">
        <v>14</v>
      </c>
      <c r="AQ1198" s="2" t="s">
        <v>14</v>
      </c>
      <c r="AR1198" s="2" t="s">
        <v>14</v>
      </c>
      <c r="AS1198" s="2">
        <v>2003</v>
      </c>
      <c r="AT1198" s="2">
        <v>2009</v>
      </c>
    </row>
    <row r="1199" spans="1:46" ht="12.75">
      <c r="A1199" s="2" t="s">
        <v>605</v>
      </c>
      <c r="B1199" s="2"/>
      <c r="C1199" s="48" t="s">
        <v>816</v>
      </c>
      <c r="D1199" s="2" t="s">
        <v>828</v>
      </c>
      <c r="E1199" s="2" t="s">
        <v>590</v>
      </c>
      <c r="F1199" s="2" t="s">
        <v>14</v>
      </c>
      <c r="G1199" s="2">
        <v>0</v>
      </c>
      <c r="H1199" s="2">
        <v>8</v>
      </c>
      <c r="I1199" s="2">
        <v>0</v>
      </c>
      <c r="J1199" s="2">
        <v>8</v>
      </c>
      <c r="K1199" s="2">
        <v>0</v>
      </c>
      <c r="L1199" s="2">
        <v>8</v>
      </c>
      <c r="M1199" s="2">
        <v>-118.140479</v>
      </c>
      <c r="N1199" s="2">
        <v>33.604468</v>
      </c>
      <c r="O1199" s="2">
        <v>-48</v>
      </c>
      <c r="P1199" s="2" t="s">
        <v>11</v>
      </c>
      <c r="Q1199" s="2" t="s">
        <v>796</v>
      </c>
      <c r="R1199" s="2">
        <v>16</v>
      </c>
      <c r="S1199" s="2" t="str">
        <f t="shared" si="69"/>
        <v>NT4122-16</v>
      </c>
      <c r="T1199" s="31" t="s">
        <v>386</v>
      </c>
      <c r="U1199" s="2" t="s">
        <v>13</v>
      </c>
      <c r="V1199" s="14">
        <v>0.363</v>
      </c>
      <c r="W1199" s="29">
        <v>0.109</v>
      </c>
      <c r="X1199" s="29">
        <v>0.453</v>
      </c>
      <c r="Y1199" s="29">
        <v>0.193</v>
      </c>
      <c r="Z1199" s="2">
        <v>1096</v>
      </c>
      <c r="AA1199" s="2">
        <v>398</v>
      </c>
      <c r="AB1199" s="2">
        <v>315</v>
      </c>
      <c r="AC1199" s="2">
        <v>34</v>
      </c>
      <c r="AD1199" s="2">
        <v>91</v>
      </c>
      <c r="AE1199" s="2">
        <v>41</v>
      </c>
      <c r="AF1199" s="2">
        <v>401</v>
      </c>
      <c r="AG1199" s="2">
        <v>77</v>
      </c>
      <c r="AH1199" s="2">
        <v>74</v>
      </c>
      <c r="AI1199" s="2">
        <v>4038</v>
      </c>
      <c r="AJ1199" s="2">
        <v>943</v>
      </c>
      <c r="AK1199" s="2">
        <v>357</v>
      </c>
      <c r="AL1199" s="2">
        <v>1292</v>
      </c>
      <c r="AM1199" s="6">
        <v>8890.22578398439</v>
      </c>
      <c r="AN1199" s="6">
        <v>6799.47469446423</v>
      </c>
      <c r="AO1199" s="6">
        <v>11528.7673009455</v>
      </c>
      <c r="AP1199" s="2" t="s">
        <v>14</v>
      </c>
      <c r="AQ1199" s="2" t="s">
        <v>14</v>
      </c>
      <c r="AR1199" s="2" t="s">
        <v>14</v>
      </c>
      <c r="AS1199" s="2">
        <v>2003</v>
      </c>
      <c r="AT1199" s="2">
        <v>2009</v>
      </c>
    </row>
    <row r="1200" spans="1:46" ht="12.75">
      <c r="A1200" s="2" t="s">
        <v>606</v>
      </c>
      <c r="B1200" s="2"/>
      <c r="C1200" s="48" t="s">
        <v>816</v>
      </c>
      <c r="D1200" s="2" t="s">
        <v>827</v>
      </c>
      <c r="E1200" s="2" t="s">
        <v>607</v>
      </c>
      <c r="F1200" s="2" t="s">
        <v>14</v>
      </c>
      <c r="G1200" s="2">
        <v>0</v>
      </c>
      <c r="H1200" s="2">
        <v>7</v>
      </c>
      <c r="I1200" s="2">
        <v>0</v>
      </c>
      <c r="J1200" s="2">
        <v>7</v>
      </c>
      <c r="K1200" s="2">
        <v>0</v>
      </c>
      <c r="L1200" s="2">
        <v>7</v>
      </c>
      <c r="M1200" s="2">
        <v>-118.011507</v>
      </c>
      <c r="N1200" s="2">
        <v>33.576949</v>
      </c>
      <c r="O1200" s="2">
        <v>-57</v>
      </c>
      <c r="P1200" s="2" t="s">
        <v>11</v>
      </c>
      <c r="Q1200" s="2" t="s">
        <v>796</v>
      </c>
      <c r="R1200" s="2">
        <v>1</v>
      </c>
      <c r="S1200" s="2" t="str">
        <f t="shared" si="69"/>
        <v>NT4137-1</v>
      </c>
      <c r="T1200" s="31" t="s">
        <v>386</v>
      </c>
      <c r="U1200" s="2" t="s">
        <v>13</v>
      </c>
      <c r="V1200" s="14">
        <v>0.311</v>
      </c>
      <c r="W1200" s="29">
        <v>0.092</v>
      </c>
      <c r="X1200" s="29">
        <v>0.454</v>
      </c>
      <c r="Y1200" s="29">
        <v>0.161</v>
      </c>
      <c r="Z1200" s="2">
        <v>3192</v>
      </c>
      <c r="AA1200" s="2">
        <v>993</v>
      </c>
      <c r="AB1200" s="2">
        <v>978</v>
      </c>
      <c r="AC1200" s="2">
        <v>90</v>
      </c>
      <c r="AD1200" s="2">
        <v>322</v>
      </c>
      <c r="AE1200" s="2">
        <v>146</v>
      </c>
      <c r="AF1200" s="2">
        <v>1046</v>
      </c>
      <c r="AG1200" s="2">
        <v>168</v>
      </c>
      <c r="AH1200" s="2">
        <v>61</v>
      </c>
      <c r="AI1200" s="2">
        <v>13721</v>
      </c>
      <c r="AJ1200" s="2">
        <v>3502</v>
      </c>
      <c r="AK1200" s="2">
        <v>1534</v>
      </c>
      <c r="AL1200" s="2">
        <v>3980</v>
      </c>
      <c r="AM1200" s="6">
        <v>5294.82036852521</v>
      </c>
      <c r="AN1200" s="6">
        <v>4203.667153276</v>
      </c>
      <c r="AO1200" s="6">
        <v>6676.69517316426</v>
      </c>
      <c r="AP1200" s="2" t="s">
        <v>14</v>
      </c>
      <c r="AQ1200" s="2" t="s">
        <v>14</v>
      </c>
      <c r="AR1200" s="2" t="s">
        <v>14</v>
      </c>
      <c r="AS1200" s="2">
        <v>2003</v>
      </c>
      <c r="AT1200" s="2">
        <v>2009</v>
      </c>
    </row>
    <row r="1201" spans="1:46" ht="12.75">
      <c r="A1201" s="2" t="s">
        <v>608</v>
      </c>
      <c r="B1201" s="2"/>
      <c r="C1201" s="48" t="s">
        <v>816</v>
      </c>
      <c r="D1201" s="2" t="s">
        <v>827</v>
      </c>
      <c r="E1201" s="2" t="s">
        <v>607</v>
      </c>
      <c r="F1201" s="2" t="s">
        <v>14</v>
      </c>
      <c r="G1201" s="2">
        <v>0</v>
      </c>
      <c r="H1201" s="2">
        <v>7</v>
      </c>
      <c r="I1201" s="2">
        <v>0</v>
      </c>
      <c r="J1201" s="2">
        <v>7</v>
      </c>
      <c r="K1201" s="2">
        <v>0</v>
      </c>
      <c r="L1201" s="2">
        <v>7</v>
      </c>
      <c r="M1201" s="2">
        <v>-118.011507</v>
      </c>
      <c r="N1201" s="2">
        <v>33.576949</v>
      </c>
      <c r="O1201" s="2">
        <v>-57</v>
      </c>
      <c r="P1201" s="2" t="s">
        <v>11</v>
      </c>
      <c r="Q1201" s="2" t="s">
        <v>796</v>
      </c>
      <c r="R1201" s="2">
        <v>2</v>
      </c>
      <c r="S1201" s="2" t="str">
        <f t="shared" si="69"/>
        <v>NT4137-2</v>
      </c>
      <c r="T1201" s="31" t="s">
        <v>386</v>
      </c>
      <c r="U1201" s="2" t="s">
        <v>13</v>
      </c>
      <c r="V1201" s="14">
        <v>0.332</v>
      </c>
      <c r="W1201" s="29">
        <v>0.096</v>
      </c>
      <c r="X1201" s="29">
        <v>0.51</v>
      </c>
      <c r="Y1201" s="29">
        <v>0.202</v>
      </c>
      <c r="Z1201" s="2">
        <v>2502.5</v>
      </c>
      <c r="AA1201" s="2">
        <v>835.5</v>
      </c>
      <c r="AB1201" s="2">
        <v>623</v>
      </c>
      <c r="AC1201" s="2">
        <v>60</v>
      </c>
      <c r="AD1201" s="2">
        <v>229</v>
      </c>
      <c r="AE1201" s="2">
        <v>117</v>
      </c>
      <c r="AF1201" s="2">
        <v>767</v>
      </c>
      <c r="AG1201" s="2">
        <v>157</v>
      </c>
      <c r="AH1201" s="2">
        <v>84</v>
      </c>
      <c r="AI1201" s="2">
        <v>8005.218</v>
      </c>
      <c r="AJ1201" s="2">
        <v>1638.4</v>
      </c>
      <c r="AK1201" s="2">
        <v>828.928</v>
      </c>
      <c r="AL1201" s="2">
        <v>2212.082</v>
      </c>
      <c r="AM1201" s="6">
        <v>6579.11021989177</v>
      </c>
      <c r="AN1201" s="6">
        <v>5150.63181341872</v>
      </c>
      <c r="AO1201" s="6">
        <v>8428.26752829981</v>
      </c>
      <c r="AP1201" s="2" t="s">
        <v>14</v>
      </c>
      <c r="AQ1201" s="2" t="s">
        <v>14</v>
      </c>
      <c r="AR1201" s="2" t="s">
        <v>14</v>
      </c>
      <c r="AS1201" s="2">
        <v>2003</v>
      </c>
      <c r="AT1201" s="2">
        <v>2009</v>
      </c>
    </row>
    <row r="1202" spans="1:46" ht="12.75">
      <c r="A1202" s="2" t="s">
        <v>609</v>
      </c>
      <c r="B1202" s="2"/>
      <c r="C1202" s="48" t="s">
        <v>816</v>
      </c>
      <c r="D1202" s="2" t="s">
        <v>827</v>
      </c>
      <c r="E1202" s="2" t="s">
        <v>607</v>
      </c>
      <c r="F1202" s="2" t="s">
        <v>14</v>
      </c>
      <c r="G1202" s="2">
        <v>0</v>
      </c>
      <c r="H1202" s="2">
        <v>7</v>
      </c>
      <c r="I1202" s="2">
        <v>0</v>
      </c>
      <c r="J1202" s="2">
        <v>7</v>
      </c>
      <c r="K1202" s="2">
        <v>0</v>
      </c>
      <c r="L1202" s="2">
        <v>7</v>
      </c>
      <c r="M1202" s="2">
        <v>-118.011507</v>
      </c>
      <c r="N1202" s="2">
        <v>33.576949</v>
      </c>
      <c r="O1202" s="2">
        <v>-57</v>
      </c>
      <c r="P1202" s="2" t="s">
        <v>11</v>
      </c>
      <c r="Q1202" s="2" t="s">
        <v>796</v>
      </c>
      <c r="R1202" s="2">
        <v>3</v>
      </c>
      <c r="S1202" s="2" t="str">
        <f t="shared" si="69"/>
        <v>NT4137-3</v>
      </c>
      <c r="T1202" s="31" t="s">
        <v>386</v>
      </c>
      <c r="U1202" s="2" t="s">
        <v>13</v>
      </c>
      <c r="V1202" s="14">
        <v>0.37</v>
      </c>
      <c r="W1202" s="29">
        <v>0.129</v>
      </c>
      <c r="X1202" s="29">
        <v>0.49</v>
      </c>
      <c r="Y1202" s="29">
        <v>0.24</v>
      </c>
      <c r="Z1202" s="2">
        <v>1252</v>
      </c>
      <c r="AA1202" s="2">
        <v>463</v>
      </c>
      <c r="AB1202" s="2">
        <v>413</v>
      </c>
      <c r="AC1202" s="2">
        <v>53</v>
      </c>
      <c r="AD1202" s="2">
        <v>146</v>
      </c>
      <c r="AE1202" s="2">
        <v>72</v>
      </c>
      <c r="AF1202" s="2">
        <v>452</v>
      </c>
      <c r="AG1202" s="2">
        <v>108</v>
      </c>
      <c r="AH1202" s="2">
        <v>84</v>
      </c>
      <c r="AI1202" s="2">
        <v>4083</v>
      </c>
      <c r="AJ1202" s="2">
        <v>1110</v>
      </c>
      <c r="AK1202" s="2">
        <v>519</v>
      </c>
      <c r="AL1202" s="2">
        <v>1333</v>
      </c>
      <c r="AM1202" s="6">
        <v>9493.02109765475</v>
      </c>
      <c r="AN1202" s="6">
        <v>7203.62944234967</v>
      </c>
      <c r="AO1202" s="6">
        <v>12397.178692451</v>
      </c>
      <c r="AP1202" s="2" t="s">
        <v>14</v>
      </c>
      <c r="AQ1202" s="2" t="s">
        <v>14</v>
      </c>
      <c r="AR1202" s="2" t="s">
        <v>14</v>
      </c>
      <c r="AS1202" s="2">
        <v>2003</v>
      </c>
      <c r="AT1202" s="2">
        <v>2009</v>
      </c>
    </row>
    <row r="1203" spans="1:46" ht="12.75">
      <c r="A1203" s="2" t="s">
        <v>610</v>
      </c>
      <c r="B1203" s="2"/>
      <c r="C1203" s="48" t="s">
        <v>816</v>
      </c>
      <c r="D1203" s="2" t="s">
        <v>827</v>
      </c>
      <c r="E1203" s="2" t="s">
        <v>607</v>
      </c>
      <c r="F1203" s="2" t="s">
        <v>14</v>
      </c>
      <c r="G1203" s="2">
        <v>0</v>
      </c>
      <c r="H1203" s="2">
        <v>7</v>
      </c>
      <c r="I1203" s="2">
        <v>0</v>
      </c>
      <c r="J1203" s="2">
        <v>7</v>
      </c>
      <c r="K1203" s="2">
        <v>0</v>
      </c>
      <c r="L1203" s="2">
        <v>7</v>
      </c>
      <c r="M1203" s="2">
        <v>-118.011507</v>
      </c>
      <c r="N1203" s="2">
        <v>33.576949</v>
      </c>
      <c r="O1203" s="2">
        <v>-57</v>
      </c>
      <c r="P1203" s="2" t="s">
        <v>11</v>
      </c>
      <c r="Q1203" s="2" t="s">
        <v>796</v>
      </c>
      <c r="R1203" s="2">
        <v>4</v>
      </c>
      <c r="S1203" s="2" t="str">
        <f t="shared" si="69"/>
        <v>NT4137-4</v>
      </c>
      <c r="T1203" s="31" t="s">
        <v>386</v>
      </c>
      <c r="U1203" s="2" t="s">
        <v>13</v>
      </c>
      <c r="V1203" s="14">
        <v>0.302</v>
      </c>
      <c r="W1203" s="29">
        <v>0.092</v>
      </c>
      <c r="X1203" s="29">
        <v>0.466</v>
      </c>
      <c r="Y1203" s="29">
        <v>0.166</v>
      </c>
      <c r="Z1203" s="2">
        <v>1657</v>
      </c>
      <c r="AA1203" s="2">
        <v>500</v>
      </c>
      <c r="AB1203" s="2">
        <v>506</v>
      </c>
      <c r="AC1203" s="2">
        <v>47</v>
      </c>
      <c r="AD1203" s="2">
        <v>173</v>
      </c>
      <c r="AE1203" s="2">
        <v>81</v>
      </c>
      <c r="AF1203" s="2">
        <v>557</v>
      </c>
      <c r="AG1203" s="2">
        <v>92</v>
      </c>
      <c r="AH1203" s="2">
        <v>80</v>
      </c>
      <c r="AI1203" s="2">
        <v>5393</v>
      </c>
      <c r="AJ1203" s="2">
        <v>1383</v>
      </c>
      <c r="AK1203" s="2">
        <v>635</v>
      </c>
      <c r="AL1203" s="2">
        <v>1623</v>
      </c>
      <c r="AM1203" s="6">
        <v>4797.96859675914</v>
      </c>
      <c r="AN1203" s="6">
        <v>3829.68768763243</v>
      </c>
      <c r="AO1203" s="6">
        <v>6065.40319840098</v>
      </c>
      <c r="AP1203" s="2" t="s">
        <v>14</v>
      </c>
      <c r="AQ1203" s="2" t="s">
        <v>14</v>
      </c>
      <c r="AR1203" s="2" t="s">
        <v>14</v>
      </c>
      <c r="AS1203" s="2">
        <v>2003</v>
      </c>
      <c r="AT1203" s="2">
        <v>2009</v>
      </c>
    </row>
    <row r="1204" spans="1:46" ht="12.75">
      <c r="A1204" s="2" t="s">
        <v>611</v>
      </c>
      <c r="B1204" s="2"/>
      <c r="C1204" s="48" t="s">
        <v>816</v>
      </c>
      <c r="D1204" s="2" t="s">
        <v>827</v>
      </c>
      <c r="E1204" s="2" t="s">
        <v>607</v>
      </c>
      <c r="F1204" s="2" t="s">
        <v>14</v>
      </c>
      <c r="G1204" s="2">
        <v>0</v>
      </c>
      <c r="H1204" s="2">
        <v>7</v>
      </c>
      <c r="I1204" s="2">
        <v>0</v>
      </c>
      <c r="J1204" s="2">
        <v>7</v>
      </c>
      <c r="K1204" s="2">
        <v>0</v>
      </c>
      <c r="L1204" s="2">
        <v>7</v>
      </c>
      <c r="M1204" s="2">
        <v>-118.011507</v>
      </c>
      <c r="N1204" s="2">
        <v>33.576949</v>
      </c>
      <c r="O1204" s="2">
        <v>-57</v>
      </c>
      <c r="P1204" s="2" t="s">
        <v>11</v>
      </c>
      <c r="Q1204" s="2" t="s">
        <v>796</v>
      </c>
      <c r="R1204" s="2">
        <v>5</v>
      </c>
      <c r="S1204" s="2" t="str">
        <f t="shared" si="69"/>
        <v>NT4137-5</v>
      </c>
      <c r="T1204" s="31" t="s">
        <v>386</v>
      </c>
      <c r="U1204" s="2" t="s">
        <v>13</v>
      </c>
      <c r="V1204" s="14">
        <v>0.358</v>
      </c>
      <c r="W1204" s="29">
        <v>0.118</v>
      </c>
      <c r="X1204" s="29">
        <v>0.489</v>
      </c>
      <c r="Y1204" s="29">
        <v>0.204</v>
      </c>
      <c r="Z1204" s="2">
        <v>1074</v>
      </c>
      <c r="AA1204" s="2">
        <v>385</v>
      </c>
      <c r="AB1204" s="2">
        <v>319</v>
      </c>
      <c r="AC1204" s="2">
        <v>38</v>
      </c>
      <c r="AD1204" s="2">
        <v>122</v>
      </c>
      <c r="AE1204" s="2">
        <v>60</v>
      </c>
      <c r="AF1204" s="2">
        <v>353</v>
      </c>
      <c r="AG1204" s="2">
        <v>72</v>
      </c>
      <c r="AH1204" s="2">
        <v>84</v>
      </c>
      <c r="AI1204" s="2">
        <v>3474</v>
      </c>
      <c r="AJ1204" s="2">
        <v>850</v>
      </c>
      <c r="AK1204" s="2">
        <v>433</v>
      </c>
      <c r="AL1204" s="2">
        <v>1012</v>
      </c>
      <c r="AM1204" s="6">
        <v>8469.66815050043</v>
      </c>
      <c r="AN1204" s="6">
        <v>6519.88945027658</v>
      </c>
      <c r="AO1204" s="6">
        <v>10936.9966313787</v>
      </c>
      <c r="AP1204" s="2" t="s">
        <v>14</v>
      </c>
      <c r="AQ1204" s="2" t="s">
        <v>14</v>
      </c>
      <c r="AR1204" s="2" t="s">
        <v>14</v>
      </c>
      <c r="AS1204" s="2">
        <v>2003</v>
      </c>
      <c r="AT1204" s="2">
        <v>2009</v>
      </c>
    </row>
    <row r="1205" spans="1:46" ht="12.75">
      <c r="A1205" s="2" t="s">
        <v>612</v>
      </c>
      <c r="B1205" s="2"/>
      <c r="C1205" s="48" t="s">
        <v>816</v>
      </c>
      <c r="D1205" s="2" t="s">
        <v>827</v>
      </c>
      <c r="E1205" s="2" t="s">
        <v>607</v>
      </c>
      <c r="F1205" s="2" t="s">
        <v>14</v>
      </c>
      <c r="G1205" s="2">
        <v>0</v>
      </c>
      <c r="H1205" s="2">
        <v>7</v>
      </c>
      <c r="I1205" s="2">
        <v>0</v>
      </c>
      <c r="J1205" s="2">
        <v>7</v>
      </c>
      <c r="K1205" s="2">
        <v>0</v>
      </c>
      <c r="L1205" s="2">
        <v>7</v>
      </c>
      <c r="M1205" s="2">
        <v>-118.011507</v>
      </c>
      <c r="N1205" s="2">
        <v>33.576949</v>
      </c>
      <c r="O1205" s="2">
        <v>-57</v>
      </c>
      <c r="P1205" s="2" t="s">
        <v>11</v>
      </c>
      <c r="Q1205" s="2" t="s">
        <v>796</v>
      </c>
      <c r="R1205" s="2">
        <v>6</v>
      </c>
      <c r="S1205" s="2" t="str">
        <f t="shared" si="69"/>
        <v>NT4137-6</v>
      </c>
      <c r="T1205" s="31" t="s">
        <v>386</v>
      </c>
      <c r="U1205" s="2" t="s">
        <v>13</v>
      </c>
      <c r="V1205" s="14">
        <v>0.246</v>
      </c>
      <c r="W1205" s="29">
        <v>0.077</v>
      </c>
      <c r="X1205" s="29">
        <v>0.349</v>
      </c>
      <c r="Y1205" s="29">
        <v>0.093</v>
      </c>
      <c r="Z1205" s="2">
        <v>715</v>
      </c>
      <c r="AA1205" s="2">
        <v>176</v>
      </c>
      <c r="AB1205" s="2">
        <v>233</v>
      </c>
      <c r="AC1205" s="2">
        <v>18</v>
      </c>
      <c r="AD1205" s="2">
        <v>116</v>
      </c>
      <c r="AE1205" s="2">
        <v>40</v>
      </c>
      <c r="AF1205" s="2">
        <v>262</v>
      </c>
      <c r="AG1205" s="2">
        <v>25</v>
      </c>
      <c r="AH1205" s="2">
        <v>82</v>
      </c>
      <c r="AI1205" s="2">
        <v>2173</v>
      </c>
      <c r="AJ1205" s="2">
        <v>612</v>
      </c>
      <c r="AK1205" s="2">
        <v>380</v>
      </c>
      <c r="AL1205" s="2">
        <v>700</v>
      </c>
      <c r="AM1205" s="6">
        <v>2411.28720713503</v>
      </c>
      <c r="AN1205" s="6">
        <v>1939.67058510522</v>
      </c>
      <c r="AO1205" s="6">
        <v>3084.73473047887</v>
      </c>
      <c r="AP1205" s="2" t="s">
        <v>14</v>
      </c>
      <c r="AQ1205" s="2" t="s">
        <v>14</v>
      </c>
      <c r="AR1205" s="2" t="s">
        <v>14</v>
      </c>
      <c r="AS1205" s="2">
        <v>2003</v>
      </c>
      <c r="AT1205" s="2">
        <v>2009</v>
      </c>
    </row>
    <row r="1206" spans="1:46" ht="12.75">
      <c r="A1206" s="2" t="s">
        <v>613</v>
      </c>
      <c r="B1206" s="2"/>
      <c r="C1206" s="48" t="s">
        <v>816</v>
      </c>
      <c r="D1206" s="2" t="s">
        <v>827</v>
      </c>
      <c r="E1206" s="2" t="s">
        <v>607</v>
      </c>
      <c r="F1206" s="2" t="s">
        <v>14</v>
      </c>
      <c r="G1206" s="2">
        <v>0</v>
      </c>
      <c r="H1206" s="2">
        <v>7</v>
      </c>
      <c r="I1206" s="2">
        <v>0</v>
      </c>
      <c r="J1206" s="2">
        <v>7</v>
      </c>
      <c r="K1206" s="2">
        <v>0</v>
      </c>
      <c r="L1206" s="2">
        <v>7</v>
      </c>
      <c r="M1206" s="2">
        <v>-118.011507</v>
      </c>
      <c r="N1206" s="2">
        <v>33.576949</v>
      </c>
      <c r="O1206" s="2">
        <v>-57</v>
      </c>
      <c r="P1206" s="2" t="s">
        <v>11</v>
      </c>
      <c r="Q1206" s="2" t="s">
        <v>796</v>
      </c>
      <c r="R1206" s="2">
        <v>7</v>
      </c>
      <c r="S1206" s="2" t="str">
        <f t="shared" si="69"/>
        <v>NT4137-7</v>
      </c>
      <c r="T1206" s="31" t="s">
        <v>386</v>
      </c>
      <c r="U1206" s="2" t="s">
        <v>13</v>
      </c>
      <c r="V1206" s="14">
        <v>0.352</v>
      </c>
      <c r="W1206" s="29">
        <v>0.11</v>
      </c>
      <c r="X1206" s="29">
        <v>0.51</v>
      </c>
      <c r="Y1206" s="29">
        <v>0.212</v>
      </c>
      <c r="Z1206" s="2">
        <v>1486</v>
      </c>
      <c r="AA1206" s="2">
        <v>522</v>
      </c>
      <c r="AB1206" s="2">
        <v>437</v>
      </c>
      <c r="AC1206" s="2">
        <v>48</v>
      </c>
      <c r="AD1206" s="2">
        <v>157</v>
      </c>
      <c r="AE1206" s="2">
        <v>80</v>
      </c>
      <c r="AF1206" s="2">
        <v>500</v>
      </c>
      <c r="AG1206" s="2">
        <v>106</v>
      </c>
      <c r="AH1206" s="2">
        <v>84</v>
      </c>
      <c r="AI1206" s="2">
        <v>4781</v>
      </c>
      <c r="AJ1206" s="2">
        <v>1155</v>
      </c>
      <c r="AK1206" s="2">
        <v>564</v>
      </c>
      <c r="AL1206" s="2">
        <v>1443</v>
      </c>
      <c r="AM1206" s="6">
        <v>8001.43895448017</v>
      </c>
      <c r="AN1206" s="6">
        <v>6193.83232985449</v>
      </c>
      <c r="AO1206" s="6">
        <v>10302.4180212468</v>
      </c>
      <c r="AP1206" s="2" t="s">
        <v>14</v>
      </c>
      <c r="AQ1206" s="2" t="s">
        <v>14</v>
      </c>
      <c r="AR1206" s="2" t="s">
        <v>14</v>
      </c>
      <c r="AS1206" s="2">
        <v>2003</v>
      </c>
      <c r="AT1206" s="2">
        <v>2009</v>
      </c>
    </row>
    <row r="1207" spans="1:46" ht="12.75">
      <c r="A1207" s="2" t="s">
        <v>614</v>
      </c>
      <c r="B1207" s="2"/>
      <c r="C1207" s="48" t="s">
        <v>816</v>
      </c>
      <c r="D1207" s="2" t="s">
        <v>827</v>
      </c>
      <c r="E1207" s="2" t="s">
        <v>607</v>
      </c>
      <c r="F1207" s="2" t="s">
        <v>14</v>
      </c>
      <c r="G1207" s="2">
        <v>0</v>
      </c>
      <c r="H1207" s="2">
        <v>7</v>
      </c>
      <c r="I1207" s="2">
        <v>0</v>
      </c>
      <c r="J1207" s="2">
        <v>7</v>
      </c>
      <c r="K1207" s="2">
        <v>0</v>
      </c>
      <c r="L1207" s="2">
        <v>7</v>
      </c>
      <c r="M1207" s="2">
        <v>-118.011507</v>
      </c>
      <c r="N1207" s="2">
        <v>33.576949</v>
      </c>
      <c r="O1207" s="2">
        <v>-57</v>
      </c>
      <c r="P1207" s="2" t="s">
        <v>11</v>
      </c>
      <c r="Q1207" s="2" t="s">
        <v>796</v>
      </c>
      <c r="R1207" s="2">
        <v>8</v>
      </c>
      <c r="S1207" s="2" t="str">
        <f t="shared" si="69"/>
        <v>NT4137-8</v>
      </c>
      <c r="T1207" s="31" t="s">
        <v>386</v>
      </c>
      <c r="U1207" s="2" t="s">
        <v>13</v>
      </c>
      <c r="V1207" s="14">
        <v>0.311</v>
      </c>
      <c r="W1207" s="29">
        <v>0.094</v>
      </c>
      <c r="X1207" s="29">
        <v>0.47</v>
      </c>
      <c r="Y1207" s="29">
        <v>0.161</v>
      </c>
      <c r="Z1207" s="2">
        <v>1302.5</v>
      </c>
      <c r="AA1207" s="2">
        <v>405</v>
      </c>
      <c r="AB1207" s="2">
        <v>364.5</v>
      </c>
      <c r="AC1207" s="2">
        <v>34</v>
      </c>
      <c r="AD1207" s="2">
        <v>136</v>
      </c>
      <c r="AE1207" s="2">
        <v>64</v>
      </c>
      <c r="AF1207" s="2">
        <v>423.5</v>
      </c>
      <c r="AG1207" s="2">
        <v>68.5</v>
      </c>
      <c r="AH1207" s="2">
        <v>85</v>
      </c>
      <c r="AI1207" s="2">
        <v>4017.647</v>
      </c>
      <c r="AJ1207" s="2">
        <v>937.647</v>
      </c>
      <c r="AK1207" s="2">
        <v>470.588</v>
      </c>
      <c r="AL1207" s="2">
        <v>1157.647</v>
      </c>
      <c r="AM1207" s="6">
        <v>5294.82036852521</v>
      </c>
      <c r="AN1207" s="6">
        <v>4203.667153276</v>
      </c>
      <c r="AO1207" s="6">
        <v>6676.69517316426</v>
      </c>
      <c r="AP1207" s="2" t="s">
        <v>14</v>
      </c>
      <c r="AQ1207" s="2" t="s">
        <v>14</v>
      </c>
      <c r="AR1207" s="2" t="s">
        <v>14</v>
      </c>
      <c r="AS1207" s="2">
        <v>2003</v>
      </c>
      <c r="AT1207" s="2">
        <v>2009</v>
      </c>
    </row>
    <row r="1208" spans="1:46" ht="12.75">
      <c r="A1208" s="2" t="s">
        <v>615</v>
      </c>
      <c r="B1208" s="2"/>
      <c r="C1208" s="48" t="s">
        <v>816</v>
      </c>
      <c r="D1208" s="2" t="s">
        <v>827</v>
      </c>
      <c r="E1208" s="2" t="s">
        <v>607</v>
      </c>
      <c r="F1208" s="2" t="s">
        <v>14</v>
      </c>
      <c r="G1208" s="2">
        <v>0</v>
      </c>
      <c r="H1208" s="2">
        <v>7</v>
      </c>
      <c r="I1208" s="2">
        <v>0</v>
      </c>
      <c r="J1208" s="2">
        <v>7</v>
      </c>
      <c r="K1208" s="2">
        <v>0</v>
      </c>
      <c r="L1208" s="2">
        <v>7</v>
      </c>
      <c r="M1208" s="2">
        <v>-118.011507</v>
      </c>
      <c r="N1208" s="2">
        <v>33.576949</v>
      </c>
      <c r="O1208" s="2">
        <v>-57</v>
      </c>
      <c r="P1208" s="2" t="s">
        <v>11</v>
      </c>
      <c r="Q1208" s="2" t="s">
        <v>796</v>
      </c>
      <c r="R1208" s="2">
        <v>9</v>
      </c>
      <c r="S1208" s="2" t="str">
        <f t="shared" si="69"/>
        <v>NT4137-9</v>
      </c>
      <c r="T1208" s="31" t="s">
        <v>386</v>
      </c>
      <c r="U1208" s="2" t="s">
        <v>13</v>
      </c>
      <c r="V1208" s="14">
        <v>0.353</v>
      </c>
      <c r="W1208" s="29">
        <v>0.104</v>
      </c>
      <c r="X1208" s="29">
        <v>0.489</v>
      </c>
      <c r="Y1208" s="29">
        <v>0.216</v>
      </c>
      <c r="Z1208" s="2">
        <v>1430</v>
      </c>
      <c r="AA1208" s="2">
        <v>505</v>
      </c>
      <c r="AB1208" s="2">
        <v>370</v>
      </c>
      <c r="AC1208" s="2">
        <v>38</v>
      </c>
      <c r="AD1208" s="2">
        <v>146</v>
      </c>
      <c r="AE1208" s="2">
        <v>71</v>
      </c>
      <c r="AF1208" s="2">
        <v>452</v>
      </c>
      <c r="AG1208" s="2">
        <v>98</v>
      </c>
      <c r="AH1208" s="2">
        <v>86</v>
      </c>
      <c r="AI1208" s="2">
        <v>4500</v>
      </c>
      <c r="AJ1208" s="2">
        <v>949</v>
      </c>
      <c r="AK1208" s="2">
        <v>505</v>
      </c>
      <c r="AL1208" s="2">
        <v>1279</v>
      </c>
      <c r="AM1208" s="6">
        <v>8078.76781547524</v>
      </c>
      <c r="AN1208" s="6">
        <v>6247.40054285456</v>
      </c>
      <c r="AO1208" s="6">
        <v>10416.2678478674</v>
      </c>
      <c r="AP1208" s="2" t="s">
        <v>14</v>
      </c>
      <c r="AQ1208" s="2" t="s">
        <v>14</v>
      </c>
      <c r="AR1208" s="2" t="s">
        <v>14</v>
      </c>
      <c r="AS1208" s="2">
        <v>2003</v>
      </c>
      <c r="AT1208" s="2">
        <v>2009</v>
      </c>
    </row>
    <row r="1209" spans="1:46" ht="12.75">
      <c r="A1209" s="2" t="s">
        <v>616</v>
      </c>
      <c r="B1209" s="2"/>
      <c r="C1209" s="48" t="s">
        <v>816</v>
      </c>
      <c r="D1209" s="2" t="s">
        <v>827</v>
      </c>
      <c r="E1209" s="2" t="s">
        <v>607</v>
      </c>
      <c r="F1209" s="2" t="s">
        <v>14</v>
      </c>
      <c r="G1209" s="2">
        <v>0</v>
      </c>
      <c r="H1209" s="2">
        <v>7</v>
      </c>
      <c r="I1209" s="2">
        <v>0</v>
      </c>
      <c r="J1209" s="2">
        <v>7</v>
      </c>
      <c r="K1209" s="2">
        <v>0</v>
      </c>
      <c r="L1209" s="2">
        <v>7</v>
      </c>
      <c r="M1209" s="2">
        <v>-118.011507</v>
      </c>
      <c r="N1209" s="2">
        <v>33.576949</v>
      </c>
      <c r="O1209" s="2">
        <v>-57</v>
      </c>
      <c r="P1209" s="2" t="s">
        <v>11</v>
      </c>
      <c r="Q1209" s="2" t="s">
        <v>796</v>
      </c>
      <c r="R1209" s="2">
        <v>10</v>
      </c>
      <c r="S1209" s="2" t="str">
        <f t="shared" si="69"/>
        <v>NT4137-10</v>
      </c>
      <c r="T1209" s="31" t="s">
        <v>386</v>
      </c>
      <c r="U1209" s="2" t="s">
        <v>13</v>
      </c>
      <c r="V1209" s="14">
        <v>0.364</v>
      </c>
      <c r="W1209" s="29">
        <v>0.107</v>
      </c>
      <c r="X1209" s="29">
        <v>0.435</v>
      </c>
      <c r="Y1209" s="29">
        <v>0.194</v>
      </c>
      <c r="Z1209" s="2">
        <v>1633</v>
      </c>
      <c r="AA1209" s="2">
        <v>594</v>
      </c>
      <c r="AB1209" s="2">
        <v>511</v>
      </c>
      <c r="AC1209" s="2">
        <v>55</v>
      </c>
      <c r="AD1209" s="2">
        <v>202</v>
      </c>
      <c r="AE1209" s="2">
        <v>88</v>
      </c>
      <c r="AF1209" s="2">
        <v>554</v>
      </c>
      <c r="AG1209" s="2">
        <v>107</v>
      </c>
      <c r="AH1209" s="2">
        <v>83</v>
      </c>
      <c r="AI1209" s="2">
        <v>5366</v>
      </c>
      <c r="AJ1209" s="2">
        <v>1364</v>
      </c>
      <c r="AK1209" s="2">
        <v>699</v>
      </c>
      <c r="AL1209" s="2">
        <v>1593</v>
      </c>
      <c r="AM1209" s="6">
        <v>8975.22894525267</v>
      </c>
      <c r="AN1209" s="6">
        <v>6856.26066072303</v>
      </c>
      <c r="AO1209" s="6">
        <v>11649.8931232987</v>
      </c>
      <c r="AP1209" s="2" t="s">
        <v>14</v>
      </c>
      <c r="AQ1209" s="2" t="s">
        <v>14</v>
      </c>
      <c r="AR1209" s="2" t="s">
        <v>14</v>
      </c>
      <c r="AS1209" s="2">
        <v>2003</v>
      </c>
      <c r="AT1209" s="2">
        <v>2009</v>
      </c>
    </row>
    <row r="1210" spans="1:46" ht="12.75">
      <c r="A1210" s="2" t="s">
        <v>617</v>
      </c>
      <c r="B1210" s="2"/>
      <c r="C1210" s="48" t="s">
        <v>816</v>
      </c>
      <c r="D1210" s="2" t="s">
        <v>827</v>
      </c>
      <c r="E1210" s="2" t="s">
        <v>607</v>
      </c>
      <c r="F1210" s="2" t="s">
        <v>14</v>
      </c>
      <c r="G1210" s="2">
        <v>0</v>
      </c>
      <c r="H1210" s="2">
        <v>7</v>
      </c>
      <c r="I1210" s="2">
        <v>0</v>
      </c>
      <c r="J1210" s="2">
        <v>7</v>
      </c>
      <c r="K1210" s="2">
        <v>0</v>
      </c>
      <c r="L1210" s="2">
        <v>7</v>
      </c>
      <c r="M1210" s="2">
        <v>-118.011507</v>
      </c>
      <c r="N1210" s="2">
        <v>33.576949</v>
      </c>
      <c r="O1210" s="2">
        <v>-57</v>
      </c>
      <c r="P1210" s="2" t="s">
        <v>11</v>
      </c>
      <c r="Q1210" s="2" t="s">
        <v>796</v>
      </c>
      <c r="R1210" s="2">
        <v>11</v>
      </c>
      <c r="S1210" s="2" t="str">
        <f t="shared" si="69"/>
        <v>NT4137-11</v>
      </c>
      <c r="T1210" s="31" t="s">
        <v>386</v>
      </c>
      <c r="U1210" s="2" t="s">
        <v>13</v>
      </c>
      <c r="V1210" s="14">
        <v>0.222</v>
      </c>
      <c r="W1210" s="29">
        <v>0.067</v>
      </c>
      <c r="X1210" s="29">
        <v>0.329</v>
      </c>
      <c r="Y1210" s="29">
        <v>0.08</v>
      </c>
      <c r="Z1210" s="2">
        <v>1670</v>
      </c>
      <c r="AA1210" s="2">
        <v>371</v>
      </c>
      <c r="AB1210" s="2">
        <v>422</v>
      </c>
      <c r="AC1210" s="2">
        <v>28</v>
      </c>
      <c r="AD1210" s="2">
        <v>230</v>
      </c>
      <c r="AE1210" s="2">
        <v>76</v>
      </c>
      <c r="AF1210" s="2">
        <v>503</v>
      </c>
      <c r="AG1210" s="2">
        <v>40</v>
      </c>
      <c r="AH1210" s="2">
        <v>93</v>
      </c>
      <c r="AI1210" s="2">
        <v>4389</v>
      </c>
      <c r="AJ1210" s="2">
        <v>968</v>
      </c>
      <c r="AK1210" s="2">
        <v>658</v>
      </c>
      <c r="AL1210" s="2">
        <v>1168</v>
      </c>
      <c r="AM1210" s="6">
        <v>1704.18766836689</v>
      </c>
      <c r="AN1210" s="6">
        <v>1337.08511980563</v>
      </c>
      <c r="AO1210" s="6">
        <v>2236.91982076146</v>
      </c>
      <c r="AP1210" s="2" t="s">
        <v>14</v>
      </c>
      <c r="AQ1210" s="2" t="s">
        <v>14</v>
      </c>
      <c r="AR1210" s="2" t="s">
        <v>14</v>
      </c>
      <c r="AS1210" s="2">
        <v>2003</v>
      </c>
      <c r="AT1210" s="2">
        <v>2009</v>
      </c>
    </row>
    <row r="1211" spans="1:46" ht="12.75">
      <c r="A1211" s="2" t="s">
        <v>618</v>
      </c>
      <c r="B1211" s="2"/>
      <c r="C1211" s="48" t="s">
        <v>816</v>
      </c>
      <c r="D1211" s="2" t="s">
        <v>827</v>
      </c>
      <c r="E1211" s="2" t="s">
        <v>607</v>
      </c>
      <c r="F1211" s="2" t="s">
        <v>14</v>
      </c>
      <c r="G1211" s="2">
        <v>0</v>
      </c>
      <c r="H1211" s="2">
        <v>7</v>
      </c>
      <c r="I1211" s="2">
        <v>0</v>
      </c>
      <c r="J1211" s="2">
        <v>7</v>
      </c>
      <c r="K1211" s="2">
        <v>0</v>
      </c>
      <c r="L1211" s="2">
        <v>7</v>
      </c>
      <c r="M1211" s="2">
        <v>-118.011507</v>
      </c>
      <c r="N1211" s="2">
        <v>33.576949</v>
      </c>
      <c r="O1211" s="2">
        <v>-57</v>
      </c>
      <c r="P1211" s="2" t="s">
        <v>11</v>
      </c>
      <c r="Q1211" s="2" t="s">
        <v>796</v>
      </c>
      <c r="R1211" s="2">
        <v>12</v>
      </c>
      <c r="S1211" s="2" t="str">
        <f t="shared" si="69"/>
        <v>NT4137-12</v>
      </c>
      <c r="T1211" s="31" t="s">
        <v>386</v>
      </c>
      <c r="U1211" s="2" t="s">
        <v>13</v>
      </c>
      <c r="V1211" s="14">
        <v>0.345</v>
      </c>
      <c r="W1211" s="29">
        <v>0.107</v>
      </c>
      <c r="X1211" s="29">
        <v>0.463</v>
      </c>
      <c r="Y1211" s="29">
        <v>0.219</v>
      </c>
      <c r="Z1211" s="2">
        <v>1270</v>
      </c>
      <c r="AA1211" s="2">
        <v>438</v>
      </c>
      <c r="AB1211" s="2">
        <v>336</v>
      </c>
      <c r="AC1211" s="2">
        <v>36</v>
      </c>
      <c r="AD1211" s="2">
        <v>136</v>
      </c>
      <c r="AE1211" s="2">
        <v>63</v>
      </c>
      <c r="AF1211" s="2">
        <v>407</v>
      </c>
      <c r="AG1211" s="2">
        <v>89</v>
      </c>
      <c r="AH1211" s="2">
        <v>86</v>
      </c>
      <c r="AI1211" s="2">
        <v>3972</v>
      </c>
      <c r="AJ1211" s="2">
        <v>865</v>
      </c>
      <c r="AK1211" s="2">
        <v>463</v>
      </c>
      <c r="AL1211" s="2">
        <v>1153</v>
      </c>
      <c r="AM1211" s="6">
        <v>7480.48693290351</v>
      </c>
      <c r="AN1211" s="6">
        <v>5805.91268236687</v>
      </c>
      <c r="AO1211" s="6">
        <v>9589.72864091755</v>
      </c>
      <c r="AP1211" s="2" t="s">
        <v>14</v>
      </c>
      <c r="AQ1211" s="2" t="s">
        <v>14</v>
      </c>
      <c r="AR1211" s="2" t="s">
        <v>14</v>
      </c>
      <c r="AS1211" s="2">
        <v>2003</v>
      </c>
      <c r="AT1211" s="2">
        <v>2009</v>
      </c>
    </row>
    <row r="1212" spans="1:46" ht="12.75">
      <c r="A1212" s="2" t="s">
        <v>619</v>
      </c>
      <c r="B1212" s="2"/>
      <c r="C1212" s="48" t="s">
        <v>816</v>
      </c>
      <c r="D1212" s="2" t="s">
        <v>827</v>
      </c>
      <c r="E1212" s="2" t="s">
        <v>607</v>
      </c>
      <c r="F1212" s="2" t="s">
        <v>14</v>
      </c>
      <c r="G1212" s="2">
        <v>0</v>
      </c>
      <c r="H1212" s="2">
        <v>7</v>
      </c>
      <c r="I1212" s="2">
        <v>0</v>
      </c>
      <c r="J1212" s="2">
        <v>7</v>
      </c>
      <c r="K1212" s="2">
        <v>0</v>
      </c>
      <c r="L1212" s="2">
        <v>7</v>
      </c>
      <c r="M1212" s="2">
        <v>-118.011507</v>
      </c>
      <c r="N1212" s="2">
        <v>33.576949</v>
      </c>
      <c r="O1212" s="2">
        <v>-57</v>
      </c>
      <c r="P1212" s="2" t="s">
        <v>11</v>
      </c>
      <c r="Q1212" s="2" t="s">
        <v>796</v>
      </c>
      <c r="R1212" s="2">
        <v>13</v>
      </c>
      <c r="S1212" s="2" t="str">
        <f t="shared" si="69"/>
        <v>NT4137-13</v>
      </c>
      <c r="T1212" s="31" t="s">
        <v>386</v>
      </c>
      <c r="U1212" s="2" t="s">
        <v>13</v>
      </c>
      <c r="V1212" s="14">
        <v>0.273</v>
      </c>
      <c r="W1212" s="29">
        <v>0.081</v>
      </c>
      <c r="X1212" s="29">
        <v>0.382</v>
      </c>
      <c r="Y1212" s="29">
        <v>0.111</v>
      </c>
      <c r="Z1212" s="2">
        <v>1439</v>
      </c>
      <c r="AA1212" s="2">
        <v>392</v>
      </c>
      <c r="AB1212" s="2">
        <v>406</v>
      </c>
      <c r="AC1212" s="2">
        <v>33</v>
      </c>
      <c r="AD1212" s="2">
        <v>211</v>
      </c>
      <c r="AE1212" s="2">
        <v>80</v>
      </c>
      <c r="AF1212" s="2">
        <v>465</v>
      </c>
      <c r="AG1212" s="2">
        <v>52</v>
      </c>
      <c r="AH1212" s="2">
        <v>88</v>
      </c>
      <c r="AI1212" s="2">
        <v>4161</v>
      </c>
      <c r="AJ1212" s="2">
        <v>998</v>
      </c>
      <c r="AK1212" s="2">
        <v>661</v>
      </c>
      <c r="AL1212" s="2">
        <v>1175</v>
      </c>
      <c r="AM1212" s="6">
        <v>3424.49807225218</v>
      </c>
      <c r="AN1212" s="6">
        <v>2751.96357749636</v>
      </c>
      <c r="AO1212" s="6">
        <v>4336.47230805099</v>
      </c>
      <c r="AP1212" s="2" t="s">
        <v>14</v>
      </c>
      <c r="AQ1212" s="2" t="s">
        <v>14</v>
      </c>
      <c r="AR1212" s="2" t="s">
        <v>14</v>
      </c>
      <c r="AS1212" s="2">
        <v>2003</v>
      </c>
      <c r="AT1212" s="2">
        <v>2009</v>
      </c>
    </row>
    <row r="1213" spans="1:46" ht="12.75">
      <c r="A1213" s="2" t="s">
        <v>620</v>
      </c>
      <c r="B1213" s="2"/>
      <c r="C1213" s="48" t="s">
        <v>816</v>
      </c>
      <c r="D1213" s="2" t="s">
        <v>827</v>
      </c>
      <c r="E1213" s="2" t="s">
        <v>607</v>
      </c>
      <c r="F1213" s="2" t="s">
        <v>14</v>
      </c>
      <c r="G1213" s="2">
        <v>0</v>
      </c>
      <c r="H1213" s="2">
        <v>7</v>
      </c>
      <c r="I1213" s="2">
        <v>0</v>
      </c>
      <c r="J1213" s="2">
        <v>7</v>
      </c>
      <c r="K1213" s="2">
        <v>0</v>
      </c>
      <c r="L1213" s="2">
        <v>7</v>
      </c>
      <c r="M1213" s="2">
        <v>-118.011507</v>
      </c>
      <c r="N1213" s="2">
        <v>33.576949</v>
      </c>
      <c r="O1213" s="2">
        <v>-57</v>
      </c>
      <c r="P1213" s="2" t="s">
        <v>11</v>
      </c>
      <c r="Q1213" s="2" t="s">
        <v>796</v>
      </c>
      <c r="R1213" s="2">
        <v>14</v>
      </c>
      <c r="S1213" s="2" t="str">
        <f t="shared" si="69"/>
        <v>NT4137-14</v>
      </c>
      <c r="T1213" s="31" t="s">
        <v>386</v>
      </c>
      <c r="U1213" s="2" t="s">
        <v>13</v>
      </c>
      <c r="V1213" s="14">
        <v>0.322</v>
      </c>
      <c r="W1213" s="29">
        <v>0.103</v>
      </c>
      <c r="X1213" s="29">
        <v>0.345</v>
      </c>
      <c r="Y1213" s="29">
        <v>0.17</v>
      </c>
      <c r="Z1213" s="2">
        <v>843</v>
      </c>
      <c r="AA1213" s="2">
        <v>272</v>
      </c>
      <c r="AB1213" s="2">
        <v>313</v>
      </c>
      <c r="AC1213" s="2">
        <v>32</v>
      </c>
      <c r="AD1213" s="2">
        <v>130</v>
      </c>
      <c r="AE1213" s="2">
        <v>45</v>
      </c>
      <c r="AF1213" s="2">
        <v>330</v>
      </c>
      <c r="AG1213" s="2">
        <v>56</v>
      </c>
      <c r="AH1213" s="2">
        <v>85</v>
      </c>
      <c r="AI1213" s="2">
        <v>2624</v>
      </c>
      <c r="AJ1213" s="2">
        <v>812</v>
      </c>
      <c r="AK1213" s="2">
        <v>412</v>
      </c>
      <c r="AL1213" s="2">
        <v>908</v>
      </c>
      <c r="AM1213" s="6">
        <v>5949.86184789043</v>
      </c>
      <c r="AN1213" s="6">
        <v>4701.60130478515</v>
      </c>
      <c r="AO1213" s="6">
        <v>7580.72193872463</v>
      </c>
      <c r="AP1213" s="2" t="s">
        <v>14</v>
      </c>
      <c r="AQ1213" s="2" t="s">
        <v>14</v>
      </c>
      <c r="AR1213" s="2" t="s">
        <v>14</v>
      </c>
      <c r="AS1213" s="2">
        <v>2003</v>
      </c>
      <c r="AT1213" s="2">
        <v>2009</v>
      </c>
    </row>
    <row r="1214" spans="1:46" ht="12.75">
      <c r="A1214" s="2" t="s">
        <v>621</v>
      </c>
      <c r="B1214" s="2"/>
      <c r="C1214" s="48" t="s">
        <v>816</v>
      </c>
      <c r="D1214" s="2" t="s">
        <v>827</v>
      </c>
      <c r="E1214" s="2" t="s">
        <v>607</v>
      </c>
      <c r="F1214" s="2" t="s">
        <v>14</v>
      </c>
      <c r="G1214" s="2">
        <v>0</v>
      </c>
      <c r="H1214" s="2">
        <v>7</v>
      </c>
      <c r="I1214" s="2">
        <v>0</v>
      </c>
      <c r="J1214" s="2">
        <v>7</v>
      </c>
      <c r="K1214" s="2">
        <v>0</v>
      </c>
      <c r="L1214" s="2">
        <v>7</v>
      </c>
      <c r="M1214" s="2">
        <v>-118.011507</v>
      </c>
      <c r="N1214" s="2">
        <v>33.576949</v>
      </c>
      <c r="O1214" s="2">
        <v>-57</v>
      </c>
      <c r="P1214" s="2" t="s">
        <v>11</v>
      </c>
      <c r="Q1214" s="2" t="s">
        <v>796</v>
      </c>
      <c r="R1214" s="2">
        <v>15</v>
      </c>
      <c r="S1214" s="2" t="str">
        <f t="shared" si="69"/>
        <v>NT4137-15</v>
      </c>
      <c r="T1214" s="31" t="s">
        <v>386</v>
      </c>
      <c r="U1214" s="2" t="s">
        <v>13</v>
      </c>
      <c r="V1214" s="14">
        <v>0.265</v>
      </c>
      <c r="W1214" s="29">
        <v>0.081</v>
      </c>
      <c r="X1214" s="29">
        <v>0.367</v>
      </c>
      <c r="Y1214" s="29">
        <v>0.116</v>
      </c>
      <c r="Z1214" s="2">
        <v>1298</v>
      </c>
      <c r="AA1214" s="2">
        <v>344</v>
      </c>
      <c r="AB1214" s="2">
        <v>395</v>
      </c>
      <c r="AC1214" s="2">
        <v>32</v>
      </c>
      <c r="AD1214" s="2">
        <v>188</v>
      </c>
      <c r="AE1214" s="2">
        <v>69</v>
      </c>
      <c r="AF1214" s="2">
        <v>457</v>
      </c>
      <c r="AG1214" s="2">
        <v>53</v>
      </c>
      <c r="AH1214" s="2">
        <v>89</v>
      </c>
      <c r="AI1214" s="2">
        <v>3690</v>
      </c>
      <c r="AJ1214" s="2">
        <v>960</v>
      </c>
      <c r="AK1214" s="2">
        <v>578</v>
      </c>
      <c r="AL1214" s="2">
        <v>1146</v>
      </c>
      <c r="AM1214" s="6">
        <v>3095.31198493378</v>
      </c>
      <c r="AN1214" s="6">
        <v>2507.36655169725</v>
      </c>
      <c r="AO1214" s="6">
        <v>3919.87206178295</v>
      </c>
      <c r="AP1214" s="2" t="s">
        <v>14</v>
      </c>
      <c r="AQ1214" s="2" t="s">
        <v>14</v>
      </c>
      <c r="AR1214" s="2" t="s">
        <v>14</v>
      </c>
      <c r="AS1214" s="2">
        <v>2003</v>
      </c>
      <c r="AT1214" s="2">
        <v>2009</v>
      </c>
    </row>
    <row r="1215" spans="1:46" ht="12.75">
      <c r="A1215" s="2" t="s">
        <v>622</v>
      </c>
      <c r="B1215" s="2"/>
      <c r="C1215" s="48" t="s">
        <v>816</v>
      </c>
      <c r="D1215" s="2" t="s">
        <v>826</v>
      </c>
      <c r="E1215" s="2" t="s">
        <v>623</v>
      </c>
      <c r="F1215" s="2" t="s">
        <v>14</v>
      </c>
      <c r="G1215" s="2">
        <v>0</v>
      </c>
      <c r="H1215" s="2">
        <v>11</v>
      </c>
      <c r="I1215" s="2">
        <v>0</v>
      </c>
      <c r="J1215" s="2">
        <v>11</v>
      </c>
      <c r="K1215" s="2">
        <v>0</v>
      </c>
      <c r="L1215" s="2">
        <v>11</v>
      </c>
      <c r="M1215" s="2">
        <v>-118.303776</v>
      </c>
      <c r="N1215" s="2">
        <v>33.698482</v>
      </c>
      <c r="O1215" s="2">
        <v>-25</v>
      </c>
      <c r="P1215" s="2" t="s">
        <v>11</v>
      </c>
      <c r="Q1215" s="2" t="s">
        <v>796</v>
      </c>
      <c r="R1215" s="2">
        <v>1</v>
      </c>
      <c r="S1215" s="2" t="str">
        <f t="shared" si="69"/>
        <v>NT4170-1</v>
      </c>
      <c r="T1215" s="31" t="s">
        <v>386</v>
      </c>
      <c r="U1215" s="2" t="s">
        <v>13</v>
      </c>
      <c r="V1215" s="14">
        <v>0.196</v>
      </c>
      <c r="W1215" s="29">
        <v>0.051</v>
      </c>
      <c r="X1215" s="29">
        <v>0.267</v>
      </c>
      <c r="Y1215" s="29">
        <v>0.084</v>
      </c>
      <c r="Z1215" s="2">
        <v>7617</v>
      </c>
      <c r="AA1215" s="2">
        <v>1494</v>
      </c>
      <c r="AB1215" s="2">
        <v>1866</v>
      </c>
      <c r="AC1215" s="2">
        <v>95</v>
      </c>
      <c r="AD1215" s="2">
        <v>871</v>
      </c>
      <c r="AE1215" s="2">
        <v>233</v>
      </c>
      <c r="AF1215" s="2">
        <v>2034</v>
      </c>
      <c r="AG1215" s="2">
        <v>171</v>
      </c>
      <c r="AH1215" s="2">
        <v>156</v>
      </c>
      <c r="AI1215" s="2">
        <v>11681</v>
      </c>
      <c r="AJ1215" s="2">
        <v>2514</v>
      </c>
      <c r="AK1215" s="2">
        <v>1415</v>
      </c>
      <c r="AL1215" s="2">
        <v>2827</v>
      </c>
      <c r="AM1215" s="6">
        <v>1119.43871383121</v>
      </c>
      <c r="AN1215" s="6">
        <v>839.86697290781</v>
      </c>
      <c r="AO1215" s="6">
        <v>1528.37090865555</v>
      </c>
      <c r="AP1215" s="2" t="s">
        <v>14</v>
      </c>
      <c r="AQ1215" s="2" t="s">
        <v>14</v>
      </c>
      <c r="AR1215" s="2" t="s">
        <v>14</v>
      </c>
      <c r="AS1215" s="2">
        <v>2003</v>
      </c>
      <c r="AT1215" s="2">
        <v>2009</v>
      </c>
    </row>
    <row r="1216" spans="1:46" ht="12.75">
      <c r="A1216" s="2" t="s">
        <v>624</v>
      </c>
      <c r="B1216" s="2"/>
      <c r="C1216" s="48" t="s">
        <v>816</v>
      </c>
      <c r="D1216" s="2" t="s">
        <v>826</v>
      </c>
      <c r="E1216" s="2" t="s">
        <v>623</v>
      </c>
      <c r="F1216" s="2" t="s">
        <v>14</v>
      </c>
      <c r="G1216" s="2">
        <v>0</v>
      </c>
      <c r="H1216" s="2">
        <v>11</v>
      </c>
      <c r="I1216" s="2">
        <v>0</v>
      </c>
      <c r="J1216" s="2">
        <v>11</v>
      </c>
      <c r="K1216" s="2">
        <v>0</v>
      </c>
      <c r="L1216" s="2">
        <v>11</v>
      </c>
      <c r="M1216" s="2">
        <v>-118.303776</v>
      </c>
      <c r="N1216" s="2">
        <v>33.698482</v>
      </c>
      <c r="O1216" s="2">
        <v>-25</v>
      </c>
      <c r="P1216" s="2" t="s">
        <v>11</v>
      </c>
      <c r="Q1216" s="2" t="s">
        <v>796</v>
      </c>
      <c r="R1216" s="2">
        <v>2</v>
      </c>
      <c r="S1216" s="2" t="str">
        <f t="shared" si="69"/>
        <v>NT4170-2</v>
      </c>
      <c r="T1216" s="31" t="s">
        <v>386</v>
      </c>
      <c r="U1216" s="2" t="s">
        <v>13</v>
      </c>
      <c r="V1216" s="14">
        <v>0.227</v>
      </c>
      <c r="W1216" s="29">
        <v>0.075</v>
      </c>
      <c r="X1216" s="29">
        <v>0.262</v>
      </c>
      <c r="Y1216" s="29">
        <v>0.14</v>
      </c>
      <c r="Z1216" s="2">
        <v>3742</v>
      </c>
      <c r="AA1216" s="2">
        <v>787</v>
      </c>
      <c r="AB1216" s="2">
        <v>1225</v>
      </c>
      <c r="AC1216" s="2">
        <v>91</v>
      </c>
      <c r="AD1216" s="2">
        <v>493</v>
      </c>
      <c r="AE1216" s="2">
        <v>129</v>
      </c>
      <c r="AF1216" s="2">
        <v>1273</v>
      </c>
      <c r="AG1216" s="2">
        <v>178</v>
      </c>
      <c r="AH1216" s="2">
        <v>171</v>
      </c>
      <c r="AI1216" s="2">
        <v>5297</v>
      </c>
      <c r="AJ1216" s="2">
        <v>1539</v>
      </c>
      <c r="AK1216" s="2">
        <v>727</v>
      </c>
      <c r="AL1216" s="2">
        <v>1697</v>
      </c>
      <c r="AM1216" s="6">
        <v>1488</v>
      </c>
      <c r="AN1216" s="6">
        <v>1370</v>
      </c>
      <c r="AO1216" s="6">
        <v>1597</v>
      </c>
      <c r="AP1216" s="44">
        <v>412</v>
      </c>
      <c r="AQ1216" s="44">
        <v>639</v>
      </c>
      <c r="AR1216" s="44">
        <v>521</v>
      </c>
      <c r="AS1216" s="2">
        <v>2003</v>
      </c>
      <c r="AT1216" s="2">
        <v>2009</v>
      </c>
    </row>
    <row r="1217" spans="1:46" ht="12.75">
      <c r="A1217" s="2" t="s">
        <v>625</v>
      </c>
      <c r="B1217" s="2"/>
      <c r="C1217" s="48" t="s">
        <v>816</v>
      </c>
      <c r="D1217" s="2" t="s">
        <v>826</v>
      </c>
      <c r="E1217" s="2" t="s">
        <v>623</v>
      </c>
      <c r="F1217" s="2" t="s">
        <v>14</v>
      </c>
      <c r="G1217" s="2">
        <v>0</v>
      </c>
      <c r="H1217" s="2">
        <v>11</v>
      </c>
      <c r="I1217" s="2">
        <v>0</v>
      </c>
      <c r="J1217" s="2">
        <v>11</v>
      </c>
      <c r="K1217" s="2">
        <v>0</v>
      </c>
      <c r="L1217" s="2">
        <v>11</v>
      </c>
      <c r="M1217" s="2">
        <v>-118.303776</v>
      </c>
      <c r="N1217" s="2">
        <v>33.698482</v>
      </c>
      <c r="O1217" s="2">
        <v>-25</v>
      </c>
      <c r="P1217" s="2" t="s">
        <v>11</v>
      </c>
      <c r="Q1217" s="2" t="s">
        <v>796</v>
      </c>
      <c r="R1217" s="2">
        <v>3</v>
      </c>
      <c r="S1217" s="2" t="str">
        <f t="shared" si="69"/>
        <v>NT4170-3</v>
      </c>
      <c r="T1217" s="31" t="s">
        <v>386</v>
      </c>
      <c r="U1217" s="2" t="s">
        <v>13</v>
      </c>
      <c r="V1217" s="14">
        <v>0.243</v>
      </c>
      <c r="W1217" s="29">
        <v>0.066</v>
      </c>
      <c r="X1217" s="29">
        <v>0.358</v>
      </c>
      <c r="Y1217" s="29">
        <v>0.117</v>
      </c>
      <c r="Z1217" s="2">
        <v>5038</v>
      </c>
      <c r="AA1217" s="2">
        <v>1222</v>
      </c>
      <c r="AB1217" s="2">
        <v>1183</v>
      </c>
      <c r="AC1217" s="2">
        <v>78</v>
      </c>
      <c r="AD1217" s="2">
        <v>698</v>
      </c>
      <c r="AE1217" s="2">
        <v>250</v>
      </c>
      <c r="AF1217" s="2">
        <v>1329</v>
      </c>
      <c r="AG1217" s="2">
        <v>156</v>
      </c>
      <c r="AH1217" s="2">
        <v>175</v>
      </c>
      <c r="AI1217" s="2">
        <v>7154</v>
      </c>
      <c r="AJ1217" s="2">
        <v>1441</v>
      </c>
      <c r="AK1217" s="2">
        <v>1083</v>
      </c>
      <c r="AL1217" s="2">
        <v>1697</v>
      </c>
      <c r="AM1217" s="6">
        <v>2313.66197373145</v>
      </c>
      <c r="AN1217" s="6">
        <v>1855.07428363205</v>
      </c>
      <c r="AO1217" s="6">
        <v>2966.16323747928</v>
      </c>
      <c r="AP1217" s="2" t="s">
        <v>14</v>
      </c>
      <c r="AQ1217" s="2" t="s">
        <v>14</v>
      </c>
      <c r="AR1217" s="2" t="s">
        <v>14</v>
      </c>
      <c r="AS1217" s="2">
        <v>2003</v>
      </c>
      <c r="AT1217" s="2">
        <v>2009</v>
      </c>
    </row>
    <row r="1218" spans="1:46" ht="12.75">
      <c r="A1218" s="2" t="s">
        <v>626</v>
      </c>
      <c r="B1218" s="2"/>
      <c r="C1218" s="48" t="s">
        <v>816</v>
      </c>
      <c r="D1218" s="2" t="s">
        <v>826</v>
      </c>
      <c r="E1218" s="2" t="s">
        <v>623</v>
      </c>
      <c r="F1218" s="2" t="s">
        <v>14</v>
      </c>
      <c r="G1218" s="2">
        <v>0</v>
      </c>
      <c r="H1218" s="2">
        <v>11</v>
      </c>
      <c r="I1218" s="2">
        <v>0</v>
      </c>
      <c r="J1218" s="2">
        <v>11</v>
      </c>
      <c r="K1218" s="2">
        <v>0</v>
      </c>
      <c r="L1218" s="2">
        <v>11</v>
      </c>
      <c r="M1218" s="2">
        <v>-118.303776</v>
      </c>
      <c r="N1218" s="2">
        <v>33.698482</v>
      </c>
      <c r="O1218" s="2">
        <v>-25</v>
      </c>
      <c r="P1218" s="2" t="s">
        <v>11</v>
      </c>
      <c r="Q1218" s="2" t="s">
        <v>796</v>
      </c>
      <c r="R1218" s="2">
        <v>4</v>
      </c>
      <c r="S1218" s="2" t="str">
        <f t="shared" si="69"/>
        <v>NT4170-4</v>
      </c>
      <c r="T1218" s="31" t="s">
        <v>386</v>
      </c>
      <c r="U1218" s="2" t="s">
        <v>13</v>
      </c>
      <c r="V1218" s="14">
        <v>0.176</v>
      </c>
      <c r="W1218" s="29">
        <v>0.053</v>
      </c>
      <c r="X1218" s="29">
        <v>0.249</v>
      </c>
      <c r="Y1218" s="29">
        <v>0.078</v>
      </c>
      <c r="Z1218" s="2">
        <v>5290</v>
      </c>
      <c r="AA1218" s="2">
        <v>932</v>
      </c>
      <c r="AB1218" s="2">
        <v>1415</v>
      </c>
      <c r="AC1218" s="2">
        <v>76</v>
      </c>
      <c r="AD1218" s="2">
        <v>648</v>
      </c>
      <c r="AE1218" s="2">
        <v>162</v>
      </c>
      <c r="AF1218" s="2">
        <v>1491</v>
      </c>
      <c r="AG1218" s="2">
        <v>117</v>
      </c>
      <c r="AH1218" s="2">
        <v>159</v>
      </c>
      <c r="AI1218" s="2">
        <v>7826</v>
      </c>
      <c r="AJ1218" s="2">
        <v>1875</v>
      </c>
      <c r="AK1218" s="2">
        <v>1019</v>
      </c>
      <c r="AL1218" s="2">
        <v>2023</v>
      </c>
      <c r="AM1218" s="6">
        <v>779.309143887635</v>
      </c>
      <c r="AN1218" s="6">
        <v>557.137241989587</v>
      </c>
      <c r="AO1218" s="6">
        <v>1086.25918247738</v>
      </c>
      <c r="AP1218" s="2" t="s">
        <v>14</v>
      </c>
      <c r="AQ1218" s="2" t="s">
        <v>14</v>
      </c>
      <c r="AR1218" s="2" t="s">
        <v>14</v>
      </c>
      <c r="AS1218" s="2">
        <v>2003</v>
      </c>
      <c r="AT1218" s="2">
        <v>2009</v>
      </c>
    </row>
    <row r="1219" spans="1:46" ht="12.75">
      <c r="A1219" s="2" t="s">
        <v>627</v>
      </c>
      <c r="B1219" s="2"/>
      <c r="C1219" s="48" t="s">
        <v>816</v>
      </c>
      <c r="D1219" s="2" t="s">
        <v>826</v>
      </c>
      <c r="E1219" s="2" t="s">
        <v>623</v>
      </c>
      <c r="F1219" s="2" t="s">
        <v>14</v>
      </c>
      <c r="G1219" s="2">
        <v>0</v>
      </c>
      <c r="H1219" s="2">
        <v>11</v>
      </c>
      <c r="I1219" s="2">
        <v>0</v>
      </c>
      <c r="J1219" s="2">
        <v>11</v>
      </c>
      <c r="K1219" s="2">
        <v>0</v>
      </c>
      <c r="L1219" s="2">
        <v>11</v>
      </c>
      <c r="M1219" s="2">
        <v>-118.303776</v>
      </c>
      <c r="N1219" s="2">
        <v>33.698482</v>
      </c>
      <c r="O1219" s="2">
        <v>-25</v>
      </c>
      <c r="P1219" s="2" t="s">
        <v>11</v>
      </c>
      <c r="Q1219" s="2" t="s">
        <v>796</v>
      </c>
      <c r="R1219" s="2">
        <v>5</v>
      </c>
      <c r="S1219" s="2" t="str">
        <f t="shared" si="69"/>
        <v>NT4170-5</v>
      </c>
      <c r="T1219" s="31" t="s">
        <v>386</v>
      </c>
      <c r="U1219" s="2" t="s">
        <v>13</v>
      </c>
      <c r="V1219" s="14">
        <v>0.063</v>
      </c>
      <c r="W1219" s="29">
        <v>0.028</v>
      </c>
      <c r="X1219" s="29">
        <v>0.048</v>
      </c>
      <c r="Y1219" s="29">
        <v>0.039</v>
      </c>
      <c r="Z1219" s="2">
        <v>7042</v>
      </c>
      <c r="AA1219" s="2">
        <v>447</v>
      </c>
      <c r="AB1219" s="2">
        <v>1631</v>
      </c>
      <c r="AC1219" s="2">
        <v>46</v>
      </c>
      <c r="AD1219" s="2">
        <v>1064</v>
      </c>
      <c r="AE1219" s="2">
        <v>51</v>
      </c>
      <c r="AF1219" s="2">
        <v>1787</v>
      </c>
      <c r="AG1219" s="2">
        <v>70</v>
      </c>
      <c r="AH1219" s="2">
        <v>161</v>
      </c>
      <c r="AI1219" s="2">
        <v>9303</v>
      </c>
      <c r="AJ1219" s="2">
        <v>2083</v>
      </c>
      <c r="AK1219" s="2">
        <v>1385</v>
      </c>
      <c r="AL1219" s="2">
        <v>2307</v>
      </c>
      <c r="AM1219" s="6">
        <v>13.6751237422928</v>
      </c>
      <c r="AN1219" s="6">
        <v>6.73318067570044</v>
      </c>
      <c r="AO1219" s="6">
        <v>27.4243509597962</v>
      </c>
      <c r="AP1219" s="2" t="s">
        <v>14</v>
      </c>
      <c r="AQ1219" s="2" t="s">
        <v>14</v>
      </c>
      <c r="AR1219" s="2" t="s">
        <v>14</v>
      </c>
      <c r="AS1219" s="2">
        <v>2003</v>
      </c>
      <c r="AT1219" s="2">
        <v>2009</v>
      </c>
    </row>
    <row r="1220" spans="1:46" ht="12.75">
      <c r="A1220" s="2" t="s">
        <v>628</v>
      </c>
      <c r="B1220" s="2"/>
      <c r="C1220" s="48" t="s">
        <v>816</v>
      </c>
      <c r="D1220" s="2" t="s">
        <v>825</v>
      </c>
      <c r="E1220" s="2" t="s">
        <v>629</v>
      </c>
      <c r="F1220" s="2" t="s">
        <v>14</v>
      </c>
      <c r="G1220" s="2">
        <v>0</v>
      </c>
      <c r="H1220" s="2">
        <v>11</v>
      </c>
      <c r="I1220" s="2">
        <v>0</v>
      </c>
      <c r="J1220" s="2">
        <v>11</v>
      </c>
      <c r="K1220" s="2">
        <v>0</v>
      </c>
      <c r="L1220" s="2">
        <v>11</v>
      </c>
      <c r="M1220" s="2">
        <v>-117.282</v>
      </c>
      <c r="N1220" s="2">
        <v>32.682217</v>
      </c>
      <c r="O1220" s="2">
        <v>-57</v>
      </c>
      <c r="P1220" s="2" t="s">
        <v>11</v>
      </c>
      <c r="Q1220" s="2" t="s">
        <v>796</v>
      </c>
      <c r="R1220" s="2">
        <v>1</v>
      </c>
      <c r="S1220" s="2" t="str">
        <f t="shared" si="69"/>
        <v>NT4244-1</v>
      </c>
      <c r="T1220" s="31" t="s">
        <v>386</v>
      </c>
      <c r="U1220" s="2" t="s">
        <v>13</v>
      </c>
      <c r="V1220" s="14">
        <v>0.067</v>
      </c>
      <c r="W1220" s="29">
        <v>0.034</v>
      </c>
      <c r="X1220" s="29">
        <v>0.055</v>
      </c>
      <c r="Y1220" s="29">
        <v>0.025</v>
      </c>
      <c r="Z1220" s="2">
        <v>3139</v>
      </c>
      <c r="AA1220" s="2">
        <v>210</v>
      </c>
      <c r="AB1220" s="2">
        <v>757</v>
      </c>
      <c r="AC1220" s="2">
        <v>26</v>
      </c>
      <c r="AD1220" s="2">
        <v>542</v>
      </c>
      <c r="AE1220" s="2">
        <v>30</v>
      </c>
      <c r="AF1220" s="2">
        <v>790</v>
      </c>
      <c r="AG1220" s="2">
        <v>20</v>
      </c>
      <c r="AH1220" s="2">
        <v>89</v>
      </c>
      <c r="AI1220" s="2">
        <v>7526</v>
      </c>
      <c r="AJ1220" s="2">
        <v>1760</v>
      </c>
      <c r="AK1220" s="2">
        <v>1285</v>
      </c>
      <c r="AL1220" s="2">
        <v>1820</v>
      </c>
      <c r="AM1220" s="6">
        <v>19.4558995482663</v>
      </c>
      <c r="AN1220" s="6">
        <v>9.73870875789418</v>
      </c>
      <c r="AO1220" s="6">
        <v>38.5985864886515</v>
      </c>
      <c r="AP1220" s="2" t="s">
        <v>14</v>
      </c>
      <c r="AQ1220" s="2" t="s">
        <v>14</v>
      </c>
      <c r="AR1220" s="2" t="s">
        <v>14</v>
      </c>
      <c r="AS1220" s="2">
        <v>2003</v>
      </c>
      <c r="AT1220" s="2">
        <v>2009</v>
      </c>
    </row>
    <row r="1221" spans="1:46" ht="12.75">
      <c r="A1221" s="2" t="s">
        <v>630</v>
      </c>
      <c r="B1221" s="2"/>
      <c r="C1221" s="48" t="s">
        <v>816</v>
      </c>
      <c r="D1221" s="2" t="s">
        <v>825</v>
      </c>
      <c r="E1221" s="2" t="s">
        <v>629</v>
      </c>
      <c r="F1221" s="2" t="s">
        <v>14</v>
      </c>
      <c r="G1221" s="2">
        <v>0</v>
      </c>
      <c r="H1221" s="2">
        <v>11</v>
      </c>
      <c r="I1221" s="2">
        <v>0</v>
      </c>
      <c r="J1221" s="2">
        <v>11</v>
      </c>
      <c r="K1221" s="2">
        <v>0</v>
      </c>
      <c r="L1221" s="2">
        <v>11</v>
      </c>
      <c r="M1221" s="2">
        <v>-117.282</v>
      </c>
      <c r="N1221" s="2">
        <v>32.682217</v>
      </c>
      <c r="O1221" s="2">
        <v>-57</v>
      </c>
      <c r="P1221" s="2" t="s">
        <v>11</v>
      </c>
      <c r="Q1221" s="2" t="s">
        <v>796</v>
      </c>
      <c r="R1221" s="2">
        <v>2</v>
      </c>
      <c r="S1221" s="2" t="str">
        <f t="shared" si="69"/>
        <v>NT4244-2</v>
      </c>
      <c r="T1221" s="31" t="s">
        <v>386</v>
      </c>
      <c r="U1221" s="2" t="s">
        <v>13</v>
      </c>
      <c r="V1221" s="14">
        <v>0.061</v>
      </c>
      <c r="W1221" s="29">
        <v>0.035</v>
      </c>
      <c r="X1221" s="29">
        <v>0.051</v>
      </c>
      <c r="Y1221" s="29">
        <v>0.034</v>
      </c>
      <c r="Z1221" s="2">
        <v>2026.5</v>
      </c>
      <c r="AA1221" s="2">
        <v>123</v>
      </c>
      <c r="AB1221" s="2">
        <v>479</v>
      </c>
      <c r="AC1221" s="2">
        <v>17</v>
      </c>
      <c r="AD1221" s="2">
        <v>348.5</v>
      </c>
      <c r="AE1221" s="2">
        <v>17.5</v>
      </c>
      <c r="AF1221" s="2">
        <v>581</v>
      </c>
      <c r="AG1221" s="2">
        <v>19.5</v>
      </c>
      <c r="AH1221" s="2">
        <v>90</v>
      </c>
      <c r="AI1221" s="2">
        <v>4774.009</v>
      </c>
      <c r="AJ1221" s="2">
        <v>1101.543</v>
      </c>
      <c r="AK1221" s="2">
        <v>813.335</v>
      </c>
      <c r="AL1221" s="2">
        <v>1333.584</v>
      </c>
      <c r="AM1221" s="6">
        <v>11.0828532843142</v>
      </c>
      <c r="AN1221" s="6">
        <v>5.4081987565967</v>
      </c>
      <c r="AO1221" s="6">
        <v>22.4364627637553</v>
      </c>
      <c r="AP1221" s="2" t="s">
        <v>14</v>
      </c>
      <c r="AQ1221" s="2" t="s">
        <v>14</v>
      </c>
      <c r="AR1221" s="2" t="s">
        <v>14</v>
      </c>
      <c r="AS1221" s="2">
        <v>2003</v>
      </c>
      <c r="AT1221" s="2">
        <v>2009</v>
      </c>
    </row>
    <row r="1222" spans="1:46" ht="12.75">
      <c r="A1222" s="2" t="s">
        <v>631</v>
      </c>
      <c r="B1222" s="2"/>
      <c r="C1222" s="48" t="s">
        <v>816</v>
      </c>
      <c r="D1222" s="2" t="s">
        <v>825</v>
      </c>
      <c r="E1222" s="2" t="s">
        <v>629</v>
      </c>
      <c r="F1222" s="2" t="s">
        <v>14</v>
      </c>
      <c r="G1222" s="2">
        <v>0</v>
      </c>
      <c r="H1222" s="2">
        <v>11</v>
      </c>
      <c r="I1222" s="2">
        <v>0</v>
      </c>
      <c r="J1222" s="2">
        <v>11</v>
      </c>
      <c r="K1222" s="2">
        <v>0</v>
      </c>
      <c r="L1222" s="2">
        <v>11</v>
      </c>
      <c r="M1222" s="2">
        <v>-117.282</v>
      </c>
      <c r="N1222" s="2">
        <v>32.682217</v>
      </c>
      <c r="O1222" s="2">
        <v>-57</v>
      </c>
      <c r="P1222" s="2" t="s">
        <v>11</v>
      </c>
      <c r="Q1222" s="2" t="s">
        <v>796</v>
      </c>
      <c r="R1222" s="2">
        <v>3</v>
      </c>
      <c r="S1222" s="2" t="str">
        <f t="shared" si="69"/>
        <v>NT4244-3</v>
      </c>
      <c r="T1222" s="31" t="s">
        <v>386</v>
      </c>
      <c r="U1222" s="2" t="s">
        <v>13</v>
      </c>
      <c r="V1222" s="14">
        <v>0.061</v>
      </c>
      <c r="W1222" s="29">
        <v>0.037</v>
      </c>
      <c r="X1222" s="29">
        <v>0.061</v>
      </c>
      <c r="Y1222" s="29">
        <v>0.021</v>
      </c>
      <c r="Z1222" s="2">
        <v>2052</v>
      </c>
      <c r="AA1222" s="2">
        <v>126</v>
      </c>
      <c r="AB1222" s="2">
        <v>471</v>
      </c>
      <c r="AC1222" s="2">
        <v>17</v>
      </c>
      <c r="AD1222" s="2">
        <v>341</v>
      </c>
      <c r="AE1222" s="2">
        <v>21</v>
      </c>
      <c r="AF1222" s="2">
        <v>547</v>
      </c>
      <c r="AG1222" s="2">
        <v>11</v>
      </c>
      <c r="AH1222" s="2">
        <v>91</v>
      </c>
      <c r="AI1222" s="2">
        <v>4787</v>
      </c>
      <c r="AJ1222" s="2">
        <v>1073</v>
      </c>
      <c r="AK1222" s="2">
        <v>796</v>
      </c>
      <c r="AL1222" s="2">
        <v>1226</v>
      </c>
      <c r="AM1222" s="6">
        <v>11.0828532843142</v>
      </c>
      <c r="AN1222" s="6">
        <v>5.4081987565967</v>
      </c>
      <c r="AO1222" s="6">
        <v>22.4364627637553</v>
      </c>
      <c r="AP1222" s="2" t="s">
        <v>14</v>
      </c>
      <c r="AQ1222" s="2" t="s">
        <v>14</v>
      </c>
      <c r="AR1222" s="2" t="s">
        <v>14</v>
      </c>
      <c r="AS1222" s="2">
        <v>2003</v>
      </c>
      <c r="AT1222" s="2">
        <v>2009</v>
      </c>
    </row>
    <row r="1223" spans="1:46" ht="12.75">
      <c r="A1223" s="2" t="s">
        <v>632</v>
      </c>
      <c r="B1223" s="2"/>
      <c r="C1223" s="48" t="s">
        <v>816</v>
      </c>
      <c r="D1223" s="2" t="s">
        <v>825</v>
      </c>
      <c r="E1223" s="2" t="s">
        <v>629</v>
      </c>
      <c r="F1223" s="2" t="s">
        <v>14</v>
      </c>
      <c r="G1223" s="2">
        <v>0</v>
      </c>
      <c r="H1223" s="2">
        <v>11</v>
      </c>
      <c r="I1223" s="2">
        <v>0</v>
      </c>
      <c r="J1223" s="2">
        <v>11</v>
      </c>
      <c r="K1223" s="2">
        <v>0</v>
      </c>
      <c r="L1223" s="2">
        <v>11</v>
      </c>
      <c r="M1223" s="2">
        <v>-117.282</v>
      </c>
      <c r="N1223" s="2">
        <v>32.682217</v>
      </c>
      <c r="O1223" s="2">
        <v>-57</v>
      </c>
      <c r="P1223" s="2" t="s">
        <v>11</v>
      </c>
      <c r="Q1223" s="2" t="s">
        <v>796</v>
      </c>
      <c r="R1223" s="2">
        <v>4</v>
      </c>
      <c r="S1223" s="2" t="str">
        <f t="shared" si="69"/>
        <v>NT4244-4</v>
      </c>
      <c r="T1223" s="31" t="s">
        <v>386</v>
      </c>
      <c r="U1223" s="2" t="s">
        <v>13</v>
      </c>
      <c r="V1223" s="14">
        <v>0.065</v>
      </c>
      <c r="W1223" s="29">
        <v>0.035</v>
      </c>
      <c r="X1223" s="29">
        <v>0.065</v>
      </c>
      <c r="Y1223" s="29">
        <v>0.038</v>
      </c>
      <c r="Z1223" s="2">
        <v>2137</v>
      </c>
      <c r="AA1223" s="2">
        <v>138</v>
      </c>
      <c r="AB1223" s="2">
        <v>593</v>
      </c>
      <c r="AC1223" s="2">
        <v>21</v>
      </c>
      <c r="AD1223" s="2">
        <v>381</v>
      </c>
      <c r="AE1223" s="2">
        <v>25</v>
      </c>
      <c r="AF1223" s="2">
        <v>575</v>
      </c>
      <c r="AG1223" s="2">
        <v>22</v>
      </c>
      <c r="AH1223" s="2">
        <v>110</v>
      </c>
      <c r="AI1223" s="2">
        <v>4136</v>
      </c>
      <c r="AJ1223" s="2">
        <v>1116</v>
      </c>
      <c r="AK1223" s="2">
        <v>738</v>
      </c>
      <c r="AL1223" s="2">
        <v>1085</v>
      </c>
      <c r="AM1223" s="6">
        <v>16.4670966578254</v>
      </c>
      <c r="AN1223" s="6">
        <v>8.16914175702649</v>
      </c>
      <c r="AO1223" s="6">
        <v>32.8822084005877</v>
      </c>
      <c r="AP1223" s="2" t="s">
        <v>14</v>
      </c>
      <c r="AQ1223" s="2" t="s">
        <v>14</v>
      </c>
      <c r="AR1223" s="2" t="s">
        <v>14</v>
      </c>
      <c r="AS1223" s="2">
        <v>2003</v>
      </c>
      <c r="AT1223" s="2">
        <v>2009</v>
      </c>
    </row>
    <row r="1224" spans="1:46" ht="12.75">
      <c r="A1224" s="2" t="s">
        <v>633</v>
      </c>
      <c r="B1224" s="2"/>
      <c r="C1224" s="48" t="s">
        <v>816</v>
      </c>
      <c r="D1224" s="2" t="s">
        <v>825</v>
      </c>
      <c r="E1224" s="2" t="s">
        <v>629</v>
      </c>
      <c r="F1224" s="2" t="s">
        <v>14</v>
      </c>
      <c r="G1224" s="2">
        <v>0</v>
      </c>
      <c r="H1224" s="2">
        <v>11</v>
      </c>
      <c r="I1224" s="2">
        <v>0</v>
      </c>
      <c r="J1224" s="2">
        <v>11</v>
      </c>
      <c r="K1224" s="2">
        <v>0</v>
      </c>
      <c r="L1224" s="2">
        <v>11</v>
      </c>
      <c r="M1224" s="2">
        <v>-117.282</v>
      </c>
      <c r="N1224" s="2">
        <v>32.682217</v>
      </c>
      <c r="O1224" s="2">
        <v>-57</v>
      </c>
      <c r="P1224" s="2" t="s">
        <v>11</v>
      </c>
      <c r="Q1224" s="2" t="s">
        <v>796</v>
      </c>
      <c r="R1224" s="2">
        <v>5</v>
      </c>
      <c r="S1224" s="2" t="str">
        <f t="shared" si="69"/>
        <v>NT4244-5</v>
      </c>
      <c r="T1224" s="31" t="s">
        <v>386</v>
      </c>
      <c r="U1224" s="2" t="s">
        <v>13</v>
      </c>
      <c r="V1224" s="14">
        <v>0.114</v>
      </c>
      <c r="W1224" s="29">
        <v>0.047</v>
      </c>
      <c r="X1224" s="29">
        <v>0.122</v>
      </c>
      <c r="Y1224" s="29">
        <v>0.045</v>
      </c>
      <c r="Z1224" s="2">
        <v>655</v>
      </c>
      <c r="AA1224" s="2">
        <v>75</v>
      </c>
      <c r="AB1224" s="2">
        <v>194</v>
      </c>
      <c r="AC1224" s="2">
        <v>9</v>
      </c>
      <c r="AD1224" s="2">
        <v>117</v>
      </c>
      <c r="AE1224" s="2">
        <v>14</v>
      </c>
      <c r="AF1224" s="2">
        <v>182</v>
      </c>
      <c r="AG1224" s="2">
        <v>8</v>
      </c>
      <c r="AH1224" s="2">
        <v>91</v>
      </c>
      <c r="AI1224" s="2">
        <v>1604</v>
      </c>
      <c r="AJ1224" s="2">
        <v>446</v>
      </c>
      <c r="AK1224" s="2">
        <v>288</v>
      </c>
      <c r="AL1224" s="2">
        <v>418</v>
      </c>
      <c r="AM1224" s="6">
        <v>172.731171391258</v>
      </c>
      <c r="AN1224" s="6">
        <v>103.95294942851</v>
      </c>
      <c r="AO1224" s="6">
        <v>282.475537723941</v>
      </c>
      <c r="AP1224" s="2" t="s">
        <v>14</v>
      </c>
      <c r="AQ1224" s="2" t="s">
        <v>14</v>
      </c>
      <c r="AR1224" s="2" t="s">
        <v>14</v>
      </c>
      <c r="AS1224" s="2">
        <v>2003</v>
      </c>
      <c r="AT1224" s="2">
        <v>2009</v>
      </c>
    </row>
    <row r="1225" spans="1:46" ht="12.75">
      <c r="A1225" s="2" t="s">
        <v>634</v>
      </c>
      <c r="B1225" s="2"/>
      <c r="C1225" s="48" t="s">
        <v>816</v>
      </c>
      <c r="D1225" s="2" t="s">
        <v>824</v>
      </c>
      <c r="E1225" s="2" t="s">
        <v>635</v>
      </c>
      <c r="F1225" s="2" t="s">
        <v>14</v>
      </c>
      <c r="G1225" s="2">
        <v>0</v>
      </c>
      <c r="H1225" s="2">
        <v>10</v>
      </c>
      <c r="I1225" s="2">
        <v>0</v>
      </c>
      <c r="J1225" s="2">
        <v>10</v>
      </c>
      <c r="K1225" s="2">
        <v>0</v>
      </c>
      <c r="L1225" s="2">
        <v>10</v>
      </c>
      <c r="M1225" s="2">
        <v>-117.281567</v>
      </c>
      <c r="N1225" s="2">
        <v>32.679167</v>
      </c>
      <c r="O1225" s="2">
        <v>-58</v>
      </c>
      <c r="P1225" s="2" t="s">
        <v>11</v>
      </c>
      <c r="Q1225" s="2" t="s">
        <v>796</v>
      </c>
      <c r="R1225" s="2">
        <v>1</v>
      </c>
      <c r="S1225" s="2" t="str">
        <f t="shared" si="69"/>
        <v>NT4248-1</v>
      </c>
      <c r="T1225" s="31" t="s">
        <v>386</v>
      </c>
      <c r="U1225" s="2" t="s">
        <v>13</v>
      </c>
      <c r="V1225" s="14">
        <v>0.067</v>
      </c>
      <c r="W1225" s="29">
        <v>0.041</v>
      </c>
      <c r="X1225" s="29">
        <v>0.076</v>
      </c>
      <c r="Y1225" s="29">
        <v>0.033</v>
      </c>
      <c r="Z1225" s="2">
        <v>1799.5</v>
      </c>
      <c r="AA1225" s="2">
        <v>120</v>
      </c>
      <c r="AB1225" s="2">
        <v>509</v>
      </c>
      <c r="AC1225" s="2">
        <v>20.5</v>
      </c>
      <c r="AD1225" s="2">
        <v>349.5</v>
      </c>
      <c r="AE1225" s="2">
        <v>26.5</v>
      </c>
      <c r="AF1225" s="2">
        <v>515</v>
      </c>
      <c r="AG1225" s="2">
        <v>17</v>
      </c>
      <c r="AH1225" s="2">
        <v>73.5</v>
      </c>
      <c r="AI1225" s="2">
        <v>5224.491</v>
      </c>
      <c r="AJ1225" s="2">
        <v>1440.781</v>
      </c>
      <c r="AK1225" s="2">
        <v>1023.325</v>
      </c>
      <c r="AL1225" s="2">
        <v>1447.742</v>
      </c>
      <c r="AM1225" s="6">
        <v>19.4558995482663</v>
      </c>
      <c r="AN1225" s="6">
        <v>9.73870875789418</v>
      </c>
      <c r="AO1225" s="6">
        <v>38.5985864886515</v>
      </c>
      <c r="AP1225" s="2" t="s">
        <v>14</v>
      </c>
      <c r="AQ1225" s="2" t="s">
        <v>14</v>
      </c>
      <c r="AR1225" s="2" t="s">
        <v>14</v>
      </c>
      <c r="AS1225" s="2">
        <v>2003</v>
      </c>
      <c r="AT1225" s="2">
        <v>2009</v>
      </c>
    </row>
    <row r="1226" spans="1:46" ht="12.75">
      <c r="A1226" s="2" t="s">
        <v>636</v>
      </c>
      <c r="B1226" s="2"/>
      <c r="C1226" s="48" t="s">
        <v>816</v>
      </c>
      <c r="D1226" s="2" t="s">
        <v>824</v>
      </c>
      <c r="E1226" s="2" t="s">
        <v>635</v>
      </c>
      <c r="F1226" s="2" t="s">
        <v>14</v>
      </c>
      <c r="G1226" s="2">
        <v>0</v>
      </c>
      <c r="H1226" s="2">
        <v>10</v>
      </c>
      <c r="I1226" s="2">
        <v>0</v>
      </c>
      <c r="J1226" s="2">
        <v>10</v>
      </c>
      <c r="K1226" s="2">
        <v>0</v>
      </c>
      <c r="L1226" s="2">
        <v>10</v>
      </c>
      <c r="M1226" s="2">
        <v>-117.281567</v>
      </c>
      <c r="N1226" s="2">
        <v>32.679167</v>
      </c>
      <c r="O1226" s="2">
        <v>-58</v>
      </c>
      <c r="P1226" s="2" t="s">
        <v>11</v>
      </c>
      <c r="Q1226" s="2" t="s">
        <v>796</v>
      </c>
      <c r="R1226" s="2">
        <v>2</v>
      </c>
      <c r="S1226" s="2" t="str">
        <f t="shared" si="69"/>
        <v>NT4248-2</v>
      </c>
      <c r="T1226" s="31" t="s">
        <v>386</v>
      </c>
      <c r="U1226" s="2" t="s">
        <v>13</v>
      </c>
      <c r="V1226" s="14">
        <v>0.059</v>
      </c>
      <c r="W1226" s="29">
        <v>0.028</v>
      </c>
      <c r="X1226" s="29">
        <v>0.039</v>
      </c>
      <c r="Y1226" s="29">
        <v>0.073</v>
      </c>
      <c r="Z1226" s="2">
        <v>3853</v>
      </c>
      <c r="AA1226" s="2">
        <v>229</v>
      </c>
      <c r="AB1226" s="2">
        <v>1024</v>
      </c>
      <c r="AC1226" s="2">
        <v>28</v>
      </c>
      <c r="AD1226" s="2">
        <v>838</v>
      </c>
      <c r="AE1226" s="2">
        <v>33</v>
      </c>
      <c r="AF1226" s="2">
        <v>1207</v>
      </c>
      <c r="AG1226" s="2">
        <v>88</v>
      </c>
      <c r="AH1226" s="2">
        <v>78</v>
      </c>
      <c r="AI1226" s="2">
        <v>10467</v>
      </c>
      <c r="AJ1226" s="2">
        <v>2697</v>
      </c>
      <c r="AK1226" s="2">
        <v>2233</v>
      </c>
      <c r="AL1226" s="2">
        <v>3321</v>
      </c>
      <c r="AM1226" s="6">
        <v>8.68631826835366</v>
      </c>
      <c r="AN1226" s="6">
        <v>4.20700530806588</v>
      </c>
      <c r="AO1226" s="6">
        <v>17.6840720622577</v>
      </c>
      <c r="AP1226" s="2" t="s">
        <v>14</v>
      </c>
      <c r="AQ1226" s="2" t="s">
        <v>14</v>
      </c>
      <c r="AR1226" s="2" t="s">
        <v>14</v>
      </c>
      <c r="AS1226" s="2">
        <v>2003</v>
      </c>
      <c r="AT1226" s="2">
        <v>2009</v>
      </c>
    </row>
    <row r="1227" spans="1:46" ht="12.75">
      <c r="A1227" s="2" t="s">
        <v>637</v>
      </c>
      <c r="B1227" s="2"/>
      <c r="C1227" s="48" t="s">
        <v>816</v>
      </c>
      <c r="D1227" s="2" t="s">
        <v>824</v>
      </c>
      <c r="E1227" s="2" t="s">
        <v>635</v>
      </c>
      <c r="F1227" s="2" t="s">
        <v>14</v>
      </c>
      <c r="G1227" s="2">
        <v>0</v>
      </c>
      <c r="H1227" s="2">
        <v>10</v>
      </c>
      <c r="I1227" s="2">
        <v>0</v>
      </c>
      <c r="J1227" s="2">
        <v>10</v>
      </c>
      <c r="K1227" s="2">
        <v>0</v>
      </c>
      <c r="L1227" s="2">
        <v>10</v>
      </c>
      <c r="M1227" s="2">
        <v>-117.281567</v>
      </c>
      <c r="N1227" s="2">
        <v>32.679167</v>
      </c>
      <c r="O1227" s="2">
        <v>-58</v>
      </c>
      <c r="P1227" s="2" t="s">
        <v>11</v>
      </c>
      <c r="Q1227" s="2" t="s">
        <v>796</v>
      </c>
      <c r="R1227" s="2">
        <v>3</v>
      </c>
      <c r="S1227" s="2" t="str">
        <f t="shared" si="69"/>
        <v>NT4248-3</v>
      </c>
      <c r="T1227" s="31" t="s">
        <v>386</v>
      </c>
      <c r="U1227" s="2" t="s">
        <v>13</v>
      </c>
      <c r="V1227" s="14">
        <v>0.058</v>
      </c>
      <c r="W1227" s="29">
        <v>0.034</v>
      </c>
      <c r="X1227" s="29">
        <v>0.055</v>
      </c>
      <c r="Y1227" s="29">
        <v>0.058</v>
      </c>
      <c r="Z1227" s="2">
        <v>2525</v>
      </c>
      <c r="AA1227" s="2">
        <v>148</v>
      </c>
      <c r="AB1227" s="2">
        <v>644</v>
      </c>
      <c r="AC1227" s="2">
        <v>22</v>
      </c>
      <c r="AD1227" s="2">
        <v>473</v>
      </c>
      <c r="AE1227" s="2">
        <v>26</v>
      </c>
      <c r="AF1227" s="2">
        <v>729</v>
      </c>
      <c r="AG1227" s="2">
        <v>43</v>
      </c>
      <c r="AH1227" s="2">
        <v>92</v>
      </c>
      <c r="AI1227" s="2">
        <v>5811</v>
      </c>
      <c r="AJ1227" s="2">
        <v>1448</v>
      </c>
      <c r="AK1227" s="2">
        <v>1085</v>
      </c>
      <c r="AL1227" s="2">
        <v>1678</v>
      </c>
      <c r="AM1227" s="6">
        <v>7.55224579859259</v>
      </c>
      <c r="AN1227" s="6">
        <v>3.65024132795274</v>
      </c>
      <c r="AO1227" s="6">
        <v>15.4361659188333</v>
      </c>
      <c r="AP1227" s="2" t="s">
        <v>14</v>
      </c>
      <c r="AQ1227" s="2" t="s">
        <v>14</v>
      </c>
      <c r="AR1227" s="2" t="s">
        <v>14</v>
      </c>
      <c r="AS1227" s="2">
        <v>2003</v>
      </c>
      <c r="AT1227" s="2">
        <v>2009</v>
      </c>
    </row>
    <row r="1228" spans="1:46" ht="12.75">
      <c r="A1228" s="2" t="s">
        <v>638</v>
      </c>
      <c r="B1228" s="2"/>
      <c r="C1228" s="48" t="s">
        <v>816</v>
      </c>
      <c r="D1228" s="2" t="s">
        <v>824</v>
      </c>
      <c r="E1228" s="2" t="s">
        <v>635</v>
      </c>
      <c r="F1228" s="2" t="s">
        <v>14</v>
      </c>
      <c r="G1228" s="2">
        <v>0</v>
      </c>
      <c r="H1228" s="2">
        <v>10</v>
      </c>
      <c r="I1228" s="2">
        <v>0</v>
      </c>
      <c r="J1228" s="2">
        <v>10</v>
      </c>
      <c r="K1228" s="2">
        <v>0</v>
      </c>
      <c r="L1228" s="2">
        <v>10</v>
      </c>
      <c r="M1228" s="2">
        <v>-117.281567</v>
      </c>
      <c r="N1228" s="2">
        <v>32.679167</v>
      </c>
      <c r="O1228" s="2">
        <v>-58</v>
      </c>
      <c r="P1228" s="2" t="s">
        <v>11</v>
      </c>
      <c r="Q1228" s="2" t="s">
        <v>796</v>
      </c>
      <c r="R1228" s="2">
        <v>5</v>
      </c>
      <c r="S1228" s="2" t="str">
        <f t="shared" si="69"/>
        <v>NT4248-5</v>
      </c>
      <c r="T1228" s="31" t="s">
        <v>386</v>
      </c>
      <c r="U1228" s="2" t="s">
        <v>13</v>
      </c>
      <c r="V1228" s="14">
        <v>0.064</v>
      </c>
      <c r="W1228" s="29">
        <v>0.028</v>
      </c>
      <c r="X1228" s="29">
        <v>0.045</v>
      </c>
      <c r="Y1228" s="29">
        <v>0.04</v>
      </c>
      <c r="Z1228" s="2">
        <v>3966</v>
      </c>
      <c r="AA1228" s="2">
        <v>253</v>
      </c>
      <c r="AB1228" s="2">
        <v>986</v>
      </c>
      <c r="AC1228" s="2">
        <v>28</v>
      </c>
      <c r="AD1228" s="2">
        <v>707</v>
      </c>
      <c r="AE1228" s="2">
        <v>32</v>
      </c>
      <c r="AF1228" s="2">
        <v>1148</v>
      </c>
      <c r="AG1228" s="2">
        <v>46</v>
      </c>
      <c r="AH1228" s="2">
        <v>74</v>
      </c>
      <c r="AI1228" s="2">
        <v>11403</v>
      </c>
      <c r="AJ1228" s="2">
        <v>2741</v>
      </c>
      <c r="AK1228" s="2">
        <v>1997</v>
      </c>
      <c r="AL1228" s="2">
        <v>3227</v>
      </c>
      <c r="AM1228" s="6">
        <v>15.0506108132649</v>
      </c>
      <c r="AN1228" s="6">
        <v>7.4394908136467</v>
      </c>
      <c r="AO1228" s="6">
        <v>30.1079854425682</v>
      </c>
      <c r="AP1228" s="2" t="s">
        <v>14</v>
      </c>
      <c r="AQ1228" s="2" t="s">
        <v>14</v>
      </c>
      <c r="AR1228" s="2" t="s">
        <v>14</v>
      </c>
      <c r="AS1228" s="2">
        <v>2003</v>
      </c>
      <c r="AT1228" s="2">
        <v>2009</v>
      </c>
    </row>
    <row r="1229" spans="1:46" ht="12.75">
      <c r="A1229" s="2" t="s">
        <v>639</v>
      </c>
      <c r="B1229" s="2"/>
      <c r="C1229" s="48" t="s">
        <v>816</v>
      </c>
      <c r="D1229" s="2" t="s">
        <v>824</v>
      </c>
      <c r="E1229" s="2" t="s">
        <v>635</v>
      </c>
      <c r="F1229" s="2" t="s">
        <v>14</v>
      </c>
      <c r="G1229" s="2">
        <v>0</v>
      </c>
      <c r="H1229" s="2">
        <v>10</v>
      </c>
      <c r="I1229" s="2">
        <v>0</v>
      </c>
      <c r="J1229" s="2">
        <v>10</v>
      </c>
      <c r="K1229" s="2">
        <v>0</v>
      </c>
      <c r="L1229" s="2">
        <v>10</v>
      </c>
      <c r="M1229" s="2">
        <v>-117.281567</v>
      </c>
      <c r="N1229" s="2">
        <v>32.679167</v>
      </c>
      <c r="O1229" s="2">
        <v>-58</v>
      </c>
      <c r="P1229" s="2" t="s">
        <v>11</v>
      </c>
      <c r="Q1229" s="2" t="s">
        <v>796</v>
      </c>
      <c r="R1229" s="2">
        <v>6</v>
      </c>
      <c r="S1229" s="2" t="str">
        <f t="shared" si="69"/>
        <v>NT4248-6</v>
      </c>
      <c r="T1229" s="31" t="s">
        <v>386</v>
      </c>
      <c r="U1229" s="2" t="s">
        <v>13</v>
      </c>
      <c r="V1229" s="14">
        <v>0.061</v>
      </c>
      <c r="W1229" s="29">
        <v>0.03</v>
      </c>
      <c r="X1229" s="29">
        <v>0.048</v>
      </c>
      <c r="Y1229" s="29">
        <v>0.094</v>
      </c>
      <c r="Z1229" s="2">
        <v>1948</v>
      </c>
      <c r="AA1229" s="2">
        <v>119</v>
      </c>
      <c r="AB1229" s="2">
        <v>649</v>
      </c>
      <c r="AC1229" s="2">
        <v>19</v>
      </c>
      <c r="AD1229" s="2">
        <v>545</v>
      </c>
      <c r="AE1229" s="2">
        <v>26</v>
      </c>
      <c r="AF1229" s="2">
        <v>704</v>
      </c>
      <c r="AG1229" s="2">
        <v>66</v>
      </c>
      <c r="AH1229" s="2">
        <v>76</v>
      </c>
      <c r="AI1229" s="2">
        <v>5439</v>
      </c>
      <c r="AJ1229" s="2">
        <v>1758</v>
      </c>
      <c r="AK1229" s="2">
        <v>1503</v>
      </c>
      <c r="AL1229" s="2">
        <v>2026</v>
      </c>
      <c r="AM1229" s="6">
        <v>11.0828532843142</v>
      </c>
      <c r="AN1229" s="6">
        <v>5.4081987565967</v>
      </c>
      <c r="AO1229" s="6">
        <v>22.4364627637553</v>
      </c>
      <c r="AP1229" s="2" t="s">
        <v>14</v>
      </c>
      <c r="AQ1229" s="2" t="s">
        <v>14</v>
      </c>
      <c r="AR1229" s="2" t="s">
        <v>14</v>
      </c>
      <c r="AS1229" s="2">
        <v>2003</v>
      </c>
      <c r="AT1229" s="2">
        <v>2009</v>
      </c>
    </row>
    <row r="1230" spans="1:46" ht="12.75">
      <c r="A1230" s="2" t="s">
        <v>640</v>
      </c>
      <c r="B1230" s="2"/>
      <c r="C1230" s="48" t="s">
        <v>816</v>
      </c>
      <c r="D1230" s="2" t="s">
        <v>824</v>
      </c>
      <c r="E1230" s="2" t="s">
        <v>635</v>
      </c>
      <c r="F1230" s="2" t="s">
        <v>14</v>
      </c>
      <c r="G1230" s="2">
        <v>0</v>
      </c>
      <c r="H1230" s="2">
        <v>10</v>
      </c>
      <c r="I1230" s="2">
        <v>0</v>
      </c>
      <c r="J1230" s="2">
        <v>10</v>
      </c>
      <c r="K1230" s="2">
        <v>0</v>
      </c>
      <c r="L1230" s="2">
        <v>10</v>
      </c>
      <c r="M1230" s="2">
        <v>-117.281567</v>
      </c>
      <c r="N1230" s="2">
        <v>32.679167</v>
      </c>
      <c r="O1230" s="2">
        <v>-58</v>
      </c>
      <c r="P1230" s="2" t="s">
        <v>11</v>
      </c>
      <c r="Q1230" s="2" t="s">
        <v>796</v>
      </c>
      <c r="R1230" s="2">
        <v>7</v>
      </c>
      <c r="S1230" s="2" t="str">
        <f t="shared" si="69"/>
        <v>NT4248-7</v>
      </c>
      <c r="T1230" s="31" t="s">
        <v>386</v>
      </c>
      <c r="U1230" s="2" t="s">
        <v>13</v>
      </c>
      <c r="V1230" s="14">
        <v>0.068</v>
      </c>
      <c r="W1230" s="29">
        <v>0.029</v>
      </c>
      <c r="X1230" s="29">
        <v>0.046</v>
      </c>
      <c r="Y1230" s="29">
        <v>0.037</v>
      </c>
      <c r="Z1230" s="2">
        <v>4358</v>
      </c>
      <c r="AA1230" s="2">
        <v>296</v>
      </c>
      <c r="AB1230" s="2">
        <v>1146</v>
      </c>
      <c r="AC1230" s="2">
        <v>33</v>
      </c>
      <c r="AD1230" s="2">
        <v>877</v>
      </c>
      <c r="AE1230" s="2">
        <v>40</v>
      </c>
      <c r="AF1230" s="2">
        <v>1351</v>
      </c>
      <c r="AG1230" s="2">
        <v>50</v>
      </c>
      <c r="AH1230" s="2">
        <v>69</v>
      </c>
      <c r="AI1230" s="2">
        <v>13490</v>
      </c>
      <c r="AJ1230" s="2">
        <v>3417</v>
      </c>
      <c r="AK1230" s="2">
        <v>2658</v>
      </c>
      <c r="AL1230" s="2">
        <v>4061</v>
      </c>
      <c r="AM1230" s="6">
        <v>21.0435183744084</v>
      </c>
      <c r="AN1230" s="6">
        <v>10.5791315014006</v>
      </c>
      <c r="AO1230" s="6">
        <v>41.51678381455</v>
      </c>
      <c r="AP1230" s="2" t="s">
        <v>14</v>
      </c>
      <c r="AQ1230" s="2" t="s">
        <v>14</v>
      </c>
      <c r="AR1230" s="2" t="s">
        <v>14</v>
      </c>
      <c r="AS1230" s="2">
        <v>2003</v>
      </c>
      <c r="AT1230" s="2">
        <v>2009</v>
      </c>
    </row>
    <row r="1231" spans="1:46" ht="12.75">
      <c r="A1231" s="2" t="s">
        <v>641</v>
      </c>
      <c r="B1231" s="2"/>
      <c r="C1231" s="48" t="s">
        <v>816</v>
      </c>
      <c r="D1231" s="2" t="s">
        <v>823</v>
      </c>
      <c r="E1231" s="2" t="s">
        <v>642</v>
      </c>
      <c r="F1231" s="2" t="s">
        <v>14</v>
      </c>
      <c r="G1231" s="2">
        <v>0</v>
      </c>
      <c r="H1231" s="2">
        <v>8</v>
      </c>
      <c r="I1231" s="2">
        <v>0</v>
      </c>
      <c r="J1231" s="2">
        <v>8</v>
      </c>
      <c r="K1231" s="2">
        <v>0</v>
      </c>
      <c r="L1231" s="2">
        <v>8</v>
      </c>
      <c r="M1231" s="2">
        <v>-118.026628</v>
      </c>
      <c r="N1231" s="2">
        <v>33.591817</v>
      </c>
      <c r="O1231" s="2">
        <v>-40</v>
      </c>
      <c r="P1231" s="2" t="s">
        <v>11</v>
      </c>
      <c r="Q1231" s="2" t="s">
        <v>796</v>
      </c>
      <c r="R1231" s="2">
        <v>1</v>
      </c>
      <c r="S1231" s="2" t="str">
        <f t="shared" si="69"/>
        <v>NT4265-1</v>
      </c>
      <c r="T1231" s="31" t="s">
        <v>386</v>
      </c>
      <c r="U1231" s="2" t="s">
        <v>13</v>
      </c>
      <c r="V1231" s="14">
        <v>0.058</v>
      </c>
      <c r="W1231" s="29">
        <v>0.024</v>
      </c>
      <c r="X1231" s="29">
        <v>0.028</v>
      </c>
      <c r="Y1231" s="29">
        <v>0.073</v>
      </c>
      <c r="Z1231" s="2">
        <v>6844</v>
      </c>
      <c r="AA1231" s="2">
        <v>400</v>
      </c>
      <c r="AB1231" s="2">
        <v>1765</v>
      </c>
      <c r="AC1231" s="2">
        <v>42</v>
      </c>
      <c r="AD1231" s="2">
        <v>1394</v>
      </c>
      <c r="AE1231" s="2">
        <v>39</v>
      </c>
      <c r="AF1231" s="2">
        <v>2154</v>
      </c>
      <c r="AG1231" s="2">
        <v>156</v>
      </c>
      <c r="AH1231" s="2">
        <v>182</v>
      </c>
      <c r="AI1231" s="2">
        <v>7960</v>
      </c>
      <c r="AJ1231" s="2">
        <v>1986</v>
      </c>
      <c r="AK1231" s="2">
        <v>1575</v>
      </c>
      <c r="AL1231" s="2">
        <v>2538</v>
      </c>
      <c r="AM1231" s="6">
        <v>7.55224579859259</v>
      </c>
      <c r="AN1231" s="6">
        <v>3.65024132795274</v>
      </c>
      <c r="AO1231" s="6">
        <v>15.4361659188333</v>
      </c>
      <c r="AP1231" s="2" t="s">
        <v>14</v>
      </c>
      <c r="AQ1231" s="2" t="s">
        <v>14</v>
      </c>
      <c r="AR1231" s="2" t="s">
        <v>14</v>
      </c>
      <c r="AS1231" s="2">
        <v>2003</v>
      </c>
      <c r="AT1231" s="2">
        <v>2009</v>
      </c>
    </row>
    <row r="1232" spans="1:46" ht="12.75">
      <c r="A1232" s="2" t="s">
        <v>643</v>
      </c>
      <c r="B1232" s="2"/>
      <c r="C1232" s="48" t="s">
        <v>816</v>
      </c>
      <c r="D1232" s="2" t="s">
        <v>823</v>
      </c>
      <c r="E1232" s="2" t="s">
        <v>642</v>
      </c>
      <c r="F1232" s="2" t="s">
        <v>14</v>
      </c>
      <c r="G1232" s="2">
        <v>0</v>
      </c>
      <c r="H1232" s="2">
        <v>8</v>
      </c>
      <c r="I1232" s="2">
        <v>0</v>
      </c>
      <c r="J1232" s="2">
        <v>8</v>
      </c>
      <c r="K1232" s="2">
        <v>0</v>
      </c>
      <c r="L1232" s="2">
        <v>8</v>
      </c>
      <c r="M1232" s="2">
        <v>-118.026628</v>
      </c>
      <c r="N1232" s="2">
        <v>33.591817</v>
      </c>
      <c r="O1232" s="2">
        <v>-40</v>
      </c>
      <c r="P1232" s="2" t="s">
        <v>11</v>
      </c>
      <c r="Q1232" s="2" t="s">
        <v>796</v>
      </c>
      <c r="R1232" s="2">
        <v>2</v>
      </c>
      <c r="S1232" s="2" t="str">
        <f t="shared" si="69"/>
        <v>NT4265-2</v>
      </c>
      <c r="T1232" s="31" t="s">
        <v>386</v>
      </c>
      <c r="U1232" s="2" t="s">
        <v>13</v>
      </c>
      <c r="V1232" s="14">
        <v>0.055</v>
      </c>
      <c r="W1232" s="29">
        <v>0.021</v>
      </c>
      <c r="X1232" s="29">
        <v>0.031</v>
      </c>
      <c r="Y1232" s="29">
        <v>0.05</v>
      </c>
      <c r="Z1232" s="2">
        <v>9868</v>
      </c>
      <c r="AA1232" s="2">
        <v>540</v>
      </c>
      <c r="AB1232" s="2">
        <v>2370</v>
      </c>
      <c r="AC1232" s="2">
        <v>50</v>
      </c>
      <c r="AD1232" s="2">
        <v>1912</v>
      </c>
      <c r="AE1232" s="2">
        <v>59</v>
      </c>
      <c r="AF1232" s="2">
        <v>3038</v>
      </c>
      <c r="AG1232" s="2">
        <v>152</v>
      </c>
      <c r="AH1232" s="2">
        <v>175</v>
      </c>
      <c r="AI1232" s="2">
        <v>11895</v>
      </c>
      <c r="AJ1232" s="2">
        <v>2766</v>
      </c>
      <c r="AK1232" s="2">
        <v>2253</v>
      </c>
      <c r="AL1232" s="2">
        <v>3646</v>
      </c>
      <c r="AM1232" s="6">
        <v>4.44534734096959</v>
      </c>
      <c r="AN1232" s="6">
        <v>2.14390036872292</v>
      </c>
      <c r="AO1232" s="6">
        <v>9.19196669339368</v>
      </c>
      <c r="AP1232" s="2" t="s">
        <v>14</v>
      </c>
      <c r="AQ1232" s="2" t="s">
        <v>14</v>
      </c>
      <c r="AR1232" s="2" t="s">
        <v>14</v>
      </c>
      <c r="AS1232" s="2">
        <v>2003</v>
      </c>
      <c r="AT1232" s="2">
        <v>2009</v>
      </c>
    </row>
    <row r="1233" spans="1:46" ht="12.75">
      <c r="A1233" s="2" t="s">
        <v>644</v>
      </c>
      <c r="B1233" s="2"/>
      <c r="C1233" s="48" t="s">
        <v>816</v>
      </c>
      <c r="D1233" s="2" t="s">
        <v>823</v>
      </c>
      <c r="E1233" s="2" t="s">
        <v>642</v>
      </c>
      <c r="F1233" s="2" t="s">
        <v>14</v>
      </c>
      <c r="G1233" s="2">
        <v>0</v>
      </c>
      <c r="H1233" s="2">
        <v>8</v>
      </c>
      <c r="I1233" s="2">
        <v>0</v>
      </c>
      <c r="J1233" s="2">
        <v>8</v>
      </c>
      <c r="K1233" s="2">
        <v>0</v>
      </c>
      <c r="L1233" s="2">
        <v>8</v>
      </c>
      <c r="M1233" s="2">
        <v>-118.026628</v>
      </c>
      <c r="N1233" s="2">
        <v>33.591817</v>
      </c>
      <c r="O1233" s="2">
        <v>-40</v>
      </c>
      <c r="P1233" s="2" t="s">
        <v>11</v>
      </c>
      <c r="Q1233" s="2" t="s">
        <v>796</v>
      </c>
      <c r="R1233" s="2">
        <v>3</v>
      </c>
      <c r="S1233" s="2" t="str">
        <f t="shared" si="69"/>
        <v>NT4265-3</v>
      </c>
      <c r="T1233" s="31" t="s">
        <v>386</v>
      </c>
      <c r="U1233" s="2" t="s">
        <v>13</v>
      </c>
      <c r="V1233" s="14">
        <v>0.255</v>
      </c>
      <c r="W1233" s="29">
        <v>0.078</v>
      </c>
      <c r="X1233" s="29">
        <v>0.411</v>
      </c>
      <c r="Y1233" s="29">
        <v>0.131</v>
      </c>
      <c r="Z1233" s="2">
        <v>2742</v>
      </c>
      <c r="AA1233" s="2">
        <v>700</v>
      </c>
      <c r="AB1233" s="2">
        <v>854</v>
      </c>
      <c r="AC1233" s="2">
        <v>66</v>
      </c>
      <c r="AD1233" s="2">
        <v>358</v>
      </c>
      <c r="AE1233" s="2">
        <v>147</v>
      </c>
      <c r="AF1233" s="2">
        <v>877</v>
      </c>
      <c r="AG1233" s="2">
        <v>115</v>
      </c>
      <c r="AH1233" s="2">
        <v>168</v>
      </c>
      <c r="AI1233" s="2">
        <v>4098</v>
      </c>
      <c r="AJ1233" s="2">
        <v>1095</v>
      </c>
      <c r="AK1233" s="2">
        <v>601</v>
      </c>
      <c r="AL1233" s="2">
        <v>1181</v>
      </c>
      <c r="AM1233" s="6">
        <v>2722.3292277266</v>
      </c>
      <c r="AN1233" s="6">
        <v>2192.94425550096</v>
      </c>
      <c r="AO1233" s="6">
        <v>3452.52284295891</v>
      </c>
      <c r="AP1233" s="2" t="s">
        <v>14</v>
      </c>
      <c r="AQ1233" s="2" t="s">
        <v>14</v>
      </c>
      <c r="AR1233" s="2" t="s">
        <v>14</v>
      </c>
      <c r="AS1233" s="2">
        <v>2003</v>
      </c>
      <c r="AT1233" s="2">
        <v>2009</v>
      </c>
    </row>
    <row r="1234" spans="1:46" ht="12.75">
      <c r="A1234" s="2" t="s">
        <v>645</v>
      </c>
      <c r="B1234" s="2"/>
      <c r="C1234" s="48" t="s">
        <v>816</v>
      </c>
      <c r="D1234" s="2" t="s">
        <v>823</v>
      </c>
      <c r="E1234" s="2" t="s">
        <v>642</v>
      </c>
      <c r="F1234" s="2" t="s">
        <v>14</v>
      </c>
      <c r="G1234" s="2">
        <v>0</v>
      </c>
      <c r="H1234" s="2">
        <v>8</v>
      </c>
      <c r="I1234" s="2">
        <v>0</v>
      </c>
      <c r="J1234" s="2">
        <v>8</v>
      </c>
      <c r="K1234" s="2">
        <v>0</v>
      </c>
      <c r="L1234" s="2">
        <v>8</v>
      </c>
      <c r="M1234" s="2">
        <v>-118.026628</v>
      </c>
      <c r="N1234" s="2">
        <v>33.591817</v>
      </c>
      <c r="O1234" s="2">
        <v>-40</v>
      </c>
      <c r="P1234" s="2" t="s">
        <v>11</v>
      </c>
      <c r="Q1234" s="2" t="s">
        <v>796</v>
      </c>
      <c r="R1234" s="2">
        <v>4</v>
      </c>
      <c r="S1234" s="2" t="str">
        <f t="shared" si="69"/>
        <v>NT4265-4</v>
      </c>
      <c r="T1234" s="31" t="s">
        <v>386</v>
      </c>
      <c r="U1234" s="2" t="s">
        <v>13</v>
      </c>
      <c r="V1234" s="14">
        <v>0.055</v>
      </c>
      <c r="W1234" s="29">
        <v>0.021</v>
      </c>
      <c r="X1234" s="29">
        <v>0.026</v>
      </c>
      <c r="Y1234" s="29">
        <v>0.068</v>
      </c>
      <c r="Z1234" s="2">
        <v>8332</v>
      </c>
      <c r="AA1234" s="2">
        <v>456</v>
      </c>
      <c r="AB1234" s="2">
        <v>2117</v>
      </c>
      <c r="AC1234" s="2">
        <v>44</v>
      </c>
      <c r="AD1234" s="2">
        <v>1622</v>
      </c>
      <c r="AE1234" s="2">
        <v>43</v>
      </c>
      <c r="AF1234" s="2">
        <v>2571</v>
      </c>
      <c r="AG1234" s="2">
        <v>176</v>
      </c>
      <c r="AH1234" s="2">
        <v>170</v>
      </c>
      <c r="AI1234" s="2">
        <v>10339</v>
      </c>
      <c r="AJ1234" s="2">
        <v>2542</v>
      </c>
      <c r="AK1234" s="2">
        <v>1959</v>
      </c>
      <c r="AL1234" s="2">
        <v>3232</v>
      </c>
      <c r="AM1234" s="6">
        <v>4.44534734096959</v>
      </c>
      <c r="AN1234" s="6">
        <v>2.14390036872292</v>
      </c>
      <c r="AO1234" s="6">
        <v>9.19196669339368</v>
      </c>
      <c r="AP1234" s="2" t="s">
        <v>14</v>
      </c>
      <c r="AQ1234" s="2" t="s">
        <v>14</v>
      </c>
      <c r="AR1234" s="2" t="s">
        <v>14</v>
      </c>
      <c r="AS1234" s="2">
        <v>2003</v>
      </c>
      <c r="AT1234" s="2">
        <v>2009</v>
      </c>
    </row>
    <row r="1235" spans="1:46" ht="12.75">
      <c r="A1235" s="2" t="s">
        <v>646</v>
      </c>
      <c r="B1235" s="2"/>
      <c r="C1235" s="48" t="s">
        <v>816</v>
      </c>
      <c r="D1235" s="2" t="s">
        <v>823</v>
      </c>
      <c r="E1235" s="2" t="s">
        <v>642</v>
      </c>
      <c r="F1235" s="2" t="s">
        <v>14</v>
      </c>
      <c r="G1235" s="2">
        <v>0</v>
      </c>
      <c r="H1235" s="2">
        <v>8</v>
      </c>
      <c r="I1235" s="2">
        <v>0</v>
      </c>
      <c r="J1235" s="2">
        <v>8</v>
      </c>
      <c r="K1235" s="2">
        <v>0</v>
      </c>
      <c r="L1235" s="2">
        <v>8</v>
      </c>
      <c r="M1235" s="2">
        <v>-118.026628</v>
      </c>
      <c r="N1235" s="2">
        <v>33.591817</v>
      </c>
      <c r="O1235" s="2">
        <v>-40</v>
      </c>
      <c r="P1235" s="2" t="s">
        <v>11</v>
      </c>
      <c r="Q1235" s="2" t="s">
        <v>796</v>
      </c>
      <c r="R1235" s="2">
        <v>5</v>
      </c>
      <c r="S1235" s="2" t="str">
        <f t="shared" si="69"/>
        <v>NT4265-5</v>
      </c>
      <c r="T1235" s="31" t="s">
        <v>386</v>
      </c>
      <c r="U1235" s="2" t="s">
        <v>13</v>
      </c>
      <c r="V1235" s="14">
        <v>0.057</v>
      </c>
      <c r="W1235" s="29">
        <v>0.019</v>
      </c>
      <c r="X1235" s="29">
        <v>0.03</v>
      </c>
      <c r="Y1235" s="29">
        <v>0.056</v>
      </c>
      <c r="Z1235" s="2">
        <v>8562</v>
      </c>
      <c r="AA1235" s="2">
        <v>489</v>
      </c>
      <c r="AB1235" s="2">
        <v>2451</v>
      </c>
      <c r="AC1235" s="2">
        <v>47</v>
      </c>
      <c r="AD1235" s="2">
        <v>1925</v>
      </c>
      <c r="AE1235" s="2">
        <v>57</v>
      </c>
      <c r="AF1235" s="2">
        <v>2635</v>
      </c>
      <c r="AG1235" s="2">
        <v>147</v>
      </c>
      <c r="AH1235" s="2">
        <v>178</v>
      </c>
      <c r="AI1235" s="2">
        <v>10170</v>
      </c>
      <c r="AJ1235" s="2">
        <v>2807</v>
      </c>
      <c r="AK1235" s="2">
        <v>2227</v>
      </c>
      <c r="AL1235" s="2">
        <v>3126</v>
      </c>
      <c r="AM1235" s="6">
        <v>6.47408436495824</v>
      </c>
      <c r="AN1235" s="6">
        <v>3.12147090478914</v>
      </c>
      <c r="AO1235" s="6">
        <v>13.2878546669717</v>
      </c>
      <c r="AP1235" s="2" t="s">
        <v>14</v>
      </c>
      <c r="AQ1235" s="2" t="s">
        <v>14</v>
      </c>
      <c r="AR1235" s="2" t="s">
        <v>14</v>
      </c>
      <c r="AS1235" s="2">
        <v>2003</v>
      </c>
      <c r="AT1235" s="2">
        <v>2009</v>
      </c>
    </row>
    <row r="1236" spans="1:46" ht="12.75">
      <c r="A1236" s="2" t="s">
        <v>647</v>
      </c>
      <c r="B1236" s="2"/>
      <c r="C1236" s="48" t="s">
        <v>816</v>
      </c>
      <c r="D1236" s="2" t="s">
        <v>823</v>
      </c>
      <c r="E1236" s="2" t="s">
        <v>642</v>
      </c>
      <c r="F1236" s="2" t="s">
        <v>14</v>
      </c>
      <c r="G1236" s="2">
        <v>0</v>
      </c>
      <c r="H1236" s="2">
        <v>8</v>
      </c>
      <c r="I1236" s="2">
        <v>0</v>
      </c>
      <c r="J1236" s="2">
        <v>8</v>
      </c>
      <c r="K1236" s="2">
        <v>0</v>
      </c>
      <c r="L1236" s="2">
        <v>8</v>
      </c>
      <c r="M1236" s="2">
        <v>-118.026628</v>
      </c>
      <c r="N1236" s="2">
        <v>33.591817</v>
      </c>
      <c r="O1236" s="2">
        <v>-40</v>
      </c>
      <c r="P1236" s="2" t="s">
        <v>11</v>
      </c>
      <c r="Q1236" s="2" t="s">
        <v>796</v>
      </c>
      <c r="R1236" s="2">
        <v>6</v>
      </c>
      <c r="S1236" s="2" t="str">
        <f t="shared" si="69"/>
        <v>NT4265-6</v>
      </c>
      <c r="T1236" s="31" t="s">
        <v>386</v>
      </c>
      <c r="U1236" s="2" t="s">
        <v>13</v>
      </c>
      <c r="V1236" s="14">
        <v>0.056</v>
      </c>
      <c r="W1236" s="29">
        <v>0.023</v>
      </c>
      <c r="X1236" s="29">
        <v>0.029</v>
      </c>
      <c r="Y1236" s="29">
        <v>0.054</v>
      </c>
      <c r="Z1236" s="2">
        <v>8189</v>
      </c>
      <c r="AA1236" s="2">
        <v>458</v>
      </c>
      <c r="AB1236" s="2">
        <v>1880</v>
      </c>
      <c r="AC1236" s="2">
        <v>43</v>
      </c>
      <c r="AD1236" s="2">
        <v>1546</v>
      </c>
      <c r="AE1236" s="2">
        <v>45</v>
      </c>
      <c r="AF1236" s="2">
        <v>2364</v>
      </c>
      <c r="AG1236" s="2">
        <v>128</v>
      </c>
      <c r="AH1236" s="2">
        <v>173</v>
      </c>
      <c r="AI1236" s="2">
        <v>9997</v>
      </c>
      <c r="AJ1236" s="2">
        <v>2223</v>
      </c>
      <c r="AK1236" s="2">
        <v>1839</v>
      </c>
      <c r="AL1236" s="2">
        <v>2881</v>
      </c>
      <c r="AM1236" s="6">
        <v>5.43837820578625</v>
      </c>
      <c r="AN1236" s="6">
        <v>2.6196993113649</v>
      </c>
      <c r="AO1236" s="6">
        <v>11.2067752635246</v>
      </c>
      <c r="AP1236" s="2" t="s">
        <v>14</v>
      </c>
      <c r="AQ1236" s="2" t="s">
        <v>14</v>
      </c>
      <c r="AR1236" s="2" t="s">
        <v>14</v>
      </c>
      <c r="AS1236" s="2">
        <v>2003</v>
      </c>
      <c r="AT1236" s="2">
        <v>2009</v>
      </c>
    </row>
    <row r="1237" spans="1:46" ht="12.75">
      <c r="A1237" s="2" t="s">
        <v>648</v>
      </c>
      <c r="B1237" s="2"/>
      <c r="C1237" s="48" t="s">
        <v>816</v>
      </c>
      <c r="D1237" s="2" t="s">
        <v>823</v>
      </c>
      <c r="E1237" s="2" t="s">
        <v>642</v>
      </c>
      <c r="F1237" s="2" t="s">
        <v>14</v>
      </c>
      <c r="G1237" s="2">
        <v>0</v>
      </c>
      <c r="H1237" s="2">
        <v>8</v>
      </c>
      <c r="I1237" s="2">
        <v>0</v>
      </c>
      <c r="J1237" s="2">
        <v>8</v>
      </c>
      <c r="K1237" s="2">
        <v>0</v>
      </c>
      <c r="L1237" s="2">
        <v>8</v>
      </c>
      <c r="M1237" s="2">
        <v>-118.026628</v>
      </c>
      <c r="N1237" s="2">
        <v>33.591817</v>
      </c>
      <c r="O1237" s="2">
        <v>-40</v>
      </c>
      <c r="P1237" s="2" t="s">
        <v>11</v>
      </c>
      <c r="Q1237" s="2" t="s">
        <v>796</v>
      </c>
      <c r="R1237" s="2">
        <v>7</v>
      </c>
      <c r="S1237" s="2" t="str">
        <f t="shared" si="69"/>
        <v>NT4265-7</v>
      </c>
      <c r="T1237" s="31" t="s">
        <v>386</v>
      </c>
      <c r="U1237" s="2" t="s">
        <v>13</v>
      </c>
      <c r="V1237" s="14">
        <v>0.057</v>
      </c>
      <c r="W1237" s="29">
        <v>0.023</v>
      </c>
      <c r="X1237" s="29">
        <v>0.032</v>
      </c>
      <c r="Y1237" s="29">
        <v>0.056</v>
      </c>
      <c r="Z1237" s="2">
        <v>8283</v>
      </c>
      <c r="AA1237" s="2">
        <v>473</v>
      </c>
      <c r="AB1237" s="2">
        <v>2036</v>
      </c>
      <c r="AC1237" s="2">
        <v>47</v>
      </c>
      <c r="AD1237" s="2">
        <v>1635</v>
      </c>
      <c r="AE1237" s="2">
        <v>53</v>
      </c>
      <c r="AF1237" s="2">
        <v>2598</v>
      </c>
      <c r="AG1237" s="2">
        <v>145</v>
      </c>
      <c r="AH1237" s="2">
        <v>172</v>
      </c>
      <c r="AI1237" s="2">
        <v>10181</v>
      </c>
      <c r="AJ1237" s="2">
        <v>2422</v>
      </c>
      <c r="AK1237" s="2">
        <v>1963</v>
      </c>
      <c r="AL1237" s="2">
        <v>3190</v>
      </c>
      <c r="AM1237" s="6">
        <v>6.47408436495824</v>
      </c>
      <c r="AN1237" s="6">
        <v>3.12147090478914</v>
      </c>
      <c r="AO1237" s="6">
        <v>13.2878546669717</v>
      </c>
      <c r="AP1237" s="2" t="s">
        <v>14</v>
      </c>
      <c r="AQ1237" s="2" t="s">
        <v>14</v>
      </c>
      <c r="AR1237" s="2" t="s">
        <v>14</v>
      </c>
      <c r="AS1237" s="2">
        <v>2003</v>
      </c>
      <c r="AT1237" s="2">
        <v>2009</v>
      </c>
    </row>
    <row r="1238" spans="1:46" ht="12.75">
      <c r="A1238" s="2" t="s">
        <v>649</v>
      </c>
      <c r="B1238" s="2"/>
      <c r="C1238" s="48" t="s">
        <v>816</v>
      </c>
      <c r="D1238" s="2" t="s">
        <v>823</v>
      </c>
      <c r="E1238" s="2" t="s">
        <v>642</v>
      </c>
      <c r="F1238" s="2" t="s">
        <v>14</v>
      </c>
      <c r="G1238" s="2">
        <v>0</v>
      </c>
      <c r="H1238" s="2">
        <v>8</v>
      </c>
      <c r="I1238" s="2">
        <v>0</v>
      </c>
      <c r="J1238" s="2">
        <v>8</v>
      </c>
      <c r="K1238" s="2">
        <v>0</v>
      </c>
      <c r="L1238" s="2">
        <v>8</v>
      </c>
      <c r="M1238" s="2">
        <v>-118.026628</v>
      </c>
      <c r="N1238" s="2">
        <v>33.591817</v>
      </c>
      <c r="O1238" s="2">
        <v>-40</v>
      </c>
      <c r="P1238" s="2" t="s">
        <v>11</v>
      </c>
      <c r="Q1238" s="2" t="s">
        <v>796</v>
      </c>
      <c r="R1238" s="2">
        <v>8</v>
      </c>
      <c r="S1238" s="2" t="str">
        <f t="shared" si="69"/>
        <v>NT4265-8</v>
      </c>
      <c r="T1238" s="31" t="s">
        <v>386</v>
      </c>
      <c r="U1238" s="2" t="s">
        <v>13</v>
      </c>
      <c r="V1238" s="14">
        <v>0.275</v>
      </c>
      <c r="W1238" s="29">
        <v>0.085</v>
      </c>
      <c r="X1238" s="29">
        <v>0.484</v>
      </c>
      <c r="Y1238" s="29">
        <v>0.132</v>
      </c>
      <c r="Z1238" s="2">
        <v>2663</v>
      </c>
      <c r="AA1238" s="2">
        <v>733</v>
      </c>
      <c r="AB1238" s="2">
        <v>734</v>
      </c>
      <c r="AC1238" s="2">
        <v>62</v>
      </c>
      <c r="AD1238" s="2">
        <v>315</v>
      </c>
      <c r="AE1238" s="2">
        <v>152</v>
      </c>
      <c r="AF1238" s="2">
        <v>810</v>
      </c>
      <c r="AG1238" s="2">
        <v>107</v>
      </c>
      <c r="AH1238" s="2">
        <v>179</v>
      </c>
      <c r="AI1238" s="2">
        <v>3794</v>
      </c>
      <c r="AJ1238" s="2">
        <v>889</v>
      </c>
      <c r="AK1238" s="2">
        <v>522</v>
      </c>
      <c r="AL1238" s="2">
        <v>1025</v>
      </c>
      <c r="AM1238" s="6">
        <v>3945</v>
      </c>
      <c r="AN1238" s="6">
        <v>3789</v>
      </c>
      <c r="AO1238" s="6">
        <v>4106</v>
      </c>
      <c r="AP1238" s="44">
        <v>-2097</v>
      </c>
      <c r="AQ1238" s="44">
        <v>-1780</v>
      </c>
      <c r="AR1238" s="44">
        <v>-1936</v>
      </c>
      <c r="AS1238" s="2">
        <v>2003</v>
      </c>
      <c r="AT1238" s="2">
        <v>2009</v>
      </c>
    </row>
    <row r="1239" spans="1:46" ht="12.75">
      <c r="A1239" s="2" t="s">
        <v>650</v>
      </c>
      <c r="B1239" s="2"/>
      <c r="C1239" s="48" t="s">
        <v>816</v>
      </c>
      <c r="D1239" s="2" t="s">
        <v>823</v>
      </c>
      <c r="E1239" s="2" t="s">
        <v>642</v>
      </c>
      <c r="F1239" s="2" t="s">
        <v>14</v>
      </c>
      <c r="G1239" s="2">
        <v>0</v>
      </c>
      <c r="H1239" s="2">
        <v>8</v>
      </c>
      <c r="I1239" s="2">
        <v>0</v>
      </c>
      <c r="J1239" s="2">
        <v>8</v>
      </c>
      <c r="K1239" s="2">
        <v>0</v>
      </c>
      <c r="L1239" s="2">
        <v>8</v>
      </c>
      <c r="M1239" s="2">
        <v>-118.026628</v>
      </c>
      <c r="N1239" s="2">
        <v>33.591817</v>
      </c>
      <c r="O1239" s="2">
        <v>-40</v>
      </c>
      <c r="P1239" s="2" t="s">
        <v>11</v>
      </c>
      <c r="Q1239" s="2" t="s">
        <v>796</v>
      </c>
      <c r="R1239" s="2">
        <v>9</v>
      </c>
      <c r="S1239" s="2" t="str">
        <f t="shared" si="69"/>
        <v>NT4265-9</v>
      </c>
      <c r="T1239" s="31" t="s">
        <v>386</v>
      </c>
      <c r="U1239" s="2" t="s">
        <v>13</v>
      </c>
      <c r="V1239" s="14">
        <v>0.054</v>
      </c>
      <c r="W1239" s="29">
        <v>0.022</v>
      </c>
      <c r="X1239" s="29">
        <v>0.032</v>
      </c>
      <c r="Y1239" s="29">
        <v>0.061</v>
      </c>
      <c r="Z1239" s="2">
        <v>7102</v>
      </c>
      <c r="AA1239" s="2">
        <v>385</v>
      </c>
      <c r="AB1239" s="2">
        <v>1989</v>
      </c>
      <c r="AC1239" s="2">
        <v>44</v>
      </c>
      <c r="AD1239" s="2">
        <v>1584</v>
      </c>
      <c r="AE1239" s="2">
        <v>50</v>
      </c>
      <c r="AF1239" s="2">
        <v>2399</v>
      </c>
      <c r="AG1239" s="2">
        <v>145</v>
      </c>
      <c r="AH1239" s="2">
        <v>183</v>
      </c>
      <c r="AI1239" s="2">
        <v>8183</v>
      </c>
      <c r="AJ1239" s="2">
        <v>2222</v>
      </c>
      <c r="AK1239" s="2">
        <v>1786</v>
      </c>
      <c r="AL1239" s="2">
        <v>2780</v>
      </c>
      <c r="AM1239" s="6">
        <v>3.48757309804509</v>
      </c>
      <c r="AN1239" s="6">
        <v>1.68552086144372</v>
      </c>
      <c r="AO1239" s="6">
        <v>7.24264363434683</v>
      </c>
      <c r="AP1239" s="2" t="s">
        <v>14</v>
      </c>
      <c r="AQ1239" s="2" t="s">
        <v>14</v>
      </c>
      <c r="AR1239" s="2" t="s">
        <v>14</v>
      </c>
      <c r="AS1239" s="2">
        <v>2003</v>
      </c>
      <c r="AT1239" s="2">
        <v>2009</v>
      </c>
    </row>
    <row r="1240" spans="1:46" ht="12.75">
      <c r="A1240" s="2" t="s">
        <v>651</v>
      </c>
      <c r="B1240" s="2"/>
      <c r="C1240" s="48" t="s">
        <v>816</v>
      </c>
      <c r="D1240" s="2" t="s">
        <v>823</v>
      </c>
      <c r="E1240" s="2" t="s">
        <v>642</v>
      </c>
      <c r="F1240" s="2" t="s">
        <v>14</v>
      </c>
      <c r="G1240" s="2">
        <v>0</v>
      </c>
      <c r="H1240" s="2">
        <v>8</v>
      </c>
      <c r="I1240" s="2">
        <v>0</v>
      </c>
      <c r="J1240" s="2">
        <v>8</v>
      </c>
      <c r="K1240" s="2">
        <v>0</v>
      </c>
      <c r="L1240" s="2">
        <v>8</v>
      </c>
      <c r="M1240" s="2">
        <v>-118.026628</v>
      </c>
      <c r="N1240" s="2">
        <v>33.591817</v>
      </c>
      <c r="O1240" s="2">
        <v>-40</v>
      </c>
      <c r="P1240" s="2" t="s">
        <v>11</v>
      </c>
      <c r="Q1240" s="2" t="s">
        <v>796</v>
      </c>
      <c r="R1240" s="2">
        <v>10</v>
      </c>
      <c r="S1240" s="2" t="str">
        <f t="shared" si="69"/>
        <v>NT4265-10</v>
      </c>
      <c r="T1240" s="31" t="s">
        <v>386</v>
      </c>
      <c r="U1240" s="2" t="s">
        <v>13</v>
      </c>
      <c r="V1240" s="14">
        <v>0.056</v>
      </c>
      <c r="W1240" s="29">
        <v>0.029</v>
      </c>
      <c r="X1240" s="29">
        <v>0.067</v>
      </c>
      <c r="Y1240" s="29">
        <v>0.087</v>
      </c>
      <c r="Z1240" s="2">
        <v>1200</v>
      </c>
      <c r="AA1240" s="2">
        <v>67</v>
      </c>
      <c r="AB1240" s="2">
        <v>417</v>
      </c>
      <c r="AC1240" s="2">
        <v>12</v>
      </c>
      <c r="AD1240" s="2">
        <v>315</v>
      </c>
      <c r="AE1240" s="2">
        <v>21</v>
      </c>
      <c r="AF1240" s="2">
        <v>379</v>
      </c>
      <c r="AG1240" s="2">
        <v>33</v>
      </c>
      <c r="AH1240" s="2">
        <v>184</v>
      </c>
      <c r="AI1240" s="2">
        <v>1377</v>
      </c>
      <c r="AJ1240" s="2">
        <v>466</v>
      </c>
      <c r="AK1240" s="2">
        <v>365</v>
      </c>
      <c r="AL1240" s="2">
        <v>448</v>
      </c>
      <c r="AM1240" s="6">
        <v>5.43837820578625</v>
      </c>
      <c r="AN1240" s="6">
        <v>2.6196993113649</v>
      </c>
      <c r="AO1240" s="6">
        <v>11.2067752635246</v>
      </c>
      <c r="AP1240" s="2" t="s">
        <v>14</v>
      </c>
      <c r="AQ1240" s="2" t="s">
        <v>14</v>
      </c>
      <c r="AR1240" s="2" t="s">
        <v>14</v>
      </c>
      <c r="AS1240" s="2">
        <v>2003</v>
      </c>
      <c r="AT1240" s="2">
        <v>2009</v>
      </c>
    </row>
    <row r="1241" spans="1:46" ht="12.75">
      <c r="A1241" s="2" t="s">
        <v>652</v>
      </c>
      <c r="B1241" s="2"/>
      <c r="C1241" s="48" t="s">
        <v>816</v>
      </c>
      <c r="D1241" s="2" t="s">
        <v>823</v>
      </c>
      <c r="E1241" s="2" t="s">
        <v>642</v>
      </c>
      <c r="F1241" s="2" t="s">
        <v>14</v>
      </c>
      <c r="G1241" s="2">
        <v>0</v>
      </c>
      <c r="H1241" s="2">
        <v>8</v>
      </c>
      <c r="I1241" s="2">
        <v>0</v>
      </c>
      <c r="J1241" s="2">
        <v>8</v>
      </c>
      <c r="K1241" s="2">
        <v>0</v>
      </c>
      <c r="L1241" s="2">
        <v>8</v>
      </c>
      <c r="M1241" s="2">
        <v>-118.026628</v>
      </c>
      <c r="N1241" s="2">
        <v>33.591817</v>
      </c>
      <c r="O1241" s="2">
        <v>-40</v>
      </c>
      <c r="P1241" s="2" t="s">
        <v>11</v>
      </c>
      <c r="Q1241" s="2" t="s">
        <v>796</v>
      </c>
      <c r="R1241" s="2">
        <v>11</v>
      </c>
      <c r="S1241" s="2" t="str">
        <f t="shared" si="69"/>
        <v>NT4265-11</v>
      </c>
      <c r="T1241" s="31" t="s">
        <v>386</v>
      </c>
      <c r="U1241" s="2" t="s">
        <v>13</v>
      </c>
      <c r="V1241" s="14">
        <v>0.058</v>
      </c>
      <c r="W1241" s="29">
        <v>0.025</v>
      </c>
      <c r="X1241" s="29">
        <v>0.03</v>
      </c>
      <c r="Y1241" s="29">
        <v>0.063</v>
      </c>
      <c r="Z1241" s="2">
        <v>8393</v>
      </c>
      <c r="AA1241" s="2">
        <v>484</v>
      </c>
      <c r="AB1241" s="2">
        <v>2120</v>
      </c>
      <c r="AC1241" s="2">
        <v>53</v>
      </c>
      <c r="AD1241" s="2">
        <v>1597</v>
      </c>
      <c r="AE1241" s="2">
        <v>48</v>
      </c>
      <c r="AF1241" s="2">
        <v>2506</v>
      </c>
      <c r="AG1241" s="2">
        <v>159</v>
      </c>
      <c r="AH1241" s="2">
        <v>173</v>
      </c>
      <c r="AI1241" s="2">
        <v>10262</v>
      </c>
      <c r="AJ1241" s="2">
        <v>2512</v>
      </c>
      <c r="AK1241" s="2">
        <v>1902</v>
      </c>
      <c r="AL1241" s="2">
        <v>3081</v>
      </c>
      <c r="AM1241" s="6">
        <v>7.55224579859259</v>
      </c>
      <c r="AN1241" s="6">
        <v>3.65024132795274</v>
      </c>
      <c r="AO1241" s="6">
        <v>15.4361659188333</v>
      </c>
      <c r="AP1241" s="2" t="s">
        <v>14</v>
      </c>
      <c r="AQ1241" s="2" t="s">
        <v>14</v>
      </c>
      <c r="AR1241" s="2" t="s">
        <v>14</v>
      </c>
      <c r="AS1241" s="2">
        <v>2003</v>
      </c>
      <c r="AT1241" s="2">
        <v>2009</v>
      </c>
    </row>
    <row r="1242" spans="1:46" ht="12.75">
      <c r="A1242" s="2" t="s">
        <v>653</v>
      </c>
      <c r="B1242" s="2"/>
      <c r="C1242" s="48" t="s">
        <v>816</v>
      </c>
      <c r="D1242" s="2" t="s">
        <v>823</v>
      </c>
      <c r="E1242" s="2" t="s">
        <v>642</v>
      </c>
      <c r="F1242" s="2" t="s">
        <v>14</v>
      </c>
      <c r="G1242" s="2">
        <v>0</v>
      </c>
      <c r="H1242" s="2">
        <v>8</v>
      </c>
      <c r="I1242" s="2">
        <v>0</v>
      </c>
      <c r="J1242" s="2">
        <v>8</v>
      </c>
      <c r="K1242" s="2">
        <v>0</v>
      </c>
      <c r="L1242" s="2">
        <v>8</v>
      </c>
      <c r="M1242" s="2">
        <v>-118.026628</v>
      </c>
      <c r="N1242" s="2">
        <v>33.591817</v>
      </c>
      <c r="O1242" s="2">
        <v>-40</v>
      </c>
      <c r="P1242" s="2" t="s">
        <v>11</v>
      </c>
      <c r="Q1242" s="2" t="s">
        <v>796</v>
      </c>
      <c r="R1242" s="2">
        <v>12</v>
      </c>
      <c r="S1242" s="2" t="str">
        <f t="shared" si="69"/>
        <v>NT4265-12</v>
      </c>
      <c r="T1242" s="31" t="s">
        <v>386</v>
      </c>
      <c r="U1242" s="2" t="s">
        <v>13</v>
      </c>
      <c r="V1242" s="14">
        <v>0.051</v>
      </c>
      <c r="W1242" s="29">
        <v>0.026</v>
      </c>
      <c r="X1242" s="29">
        <v>0.047</v>
      </c>
      <c r="Y1242" s="29">
        <v>0.041</v>
      </c>
      <c r="Z1242" s="2">
        <v>2424</v>
      </c>
      <c r="AA1242" s="2">
        <v>124</v>
      </c>
      <c r="AB1242" s="2">
        <v>699</v>
      </c>
      <c r="AC1242" s="2">
        <v>18</v>
      </c>
      <c r="AD1242" s="2">
        <v>480</v>
      </c>
      <c r="AE1242" s="2">
        <v>23</v>
      </c>
      <c r="AF1242" s="2">
        <v>839</v>
      </c>
      <c r="AG1242" s="2">
        <v>35</v>
      </c>
      <c r="AH1242" s="2">
        <v>182</v>
      </c>
      <c r="AI1242" s="2">
        <v>2800</v>
      </c>
      <c r="AJ1242" s="2">
        <v>788</v>
      </c>
      <c r="AK1242" s="2">
        <v>553</v>
      </c>
      <c r="AL1242" s="2">
        <v>960</v>
      </c>
      <c r="AM1242" s="6">
        <v>0.866288855051026</v>
      </c>
      <c r="AN1242" s="6">
        <v>0.455890448160221</v>
      </c>
      <c r="AO1242" s="6">
        <v>1.79941019775584</v>
      </c>
      <c r="AP1242" s="2" t="s">
        <v>14</v>
      </c>
      <c r="AQ1242" s="2" t="s">
        <v>14</v>
      </c>
      <c r="AR1242" s="2" t="s">
        <v>14</v>
      </c>
      <c r="AS1242" s="2">
        <v>2003</v>
      </c>
      <c r="AT1242" s="2">
        <v>2009</v>
      </c>
    </row>
    <row r="1243" spans="1:46" ht="12.75">
      <c r="A1243" s="2" t="s">
        <v>654</v>
      </c>
      <c r="B1243" s="2"/>
      <c r="C1243" s="48" t="s">
        <v>816</v>
      </c>
      <c r="D1243" s="2" t="s">
        <v>823</v>
      </c>
      <c r="E1243" s="2" t="s">
        <v>642</v>
      </c>
      <c r="F1243" s="2" t="s">
        <v>14</v>
      </c>
      <c r="G1243" s="2">
        <v>0</v>
      </c>
      <c r="H1243" s="2">
        <v>8</v>
      </c>
      <c r="I1243" s="2">
        <v>0</v>
      </c>
      <c r="J1243" s="2">
        <v>8</v>
      </c>
      <c r="K1243" s="2">
        <v>0</v>
      </c>
      <c r="L1243" s="2">
        <v>8</v>
      </c>
      <c r="M1243" s="2">
        <v>-118.026628</v>
      </c>
      <c r="N1243" s="2">
        <v>33.591817</v>
      </c>
      <c r="O1243" s="2">
        <v>-40</v>
      </c>
      <c r="P1243" s="2" t="s">
        <v>11</v>
      </c>
      <c r="Q1243" s="2" t="s">
        <v>796</v>
      </c>
      <c r="R1243" s="2">
        <v>13</v>
      </c>
      <c r="S1243" s="2" t="str">
        <f t="shared" si="69"/>
        <v>NT4265-13</v>
      </c>
      <c r="T1243" s="31" t="s">
        <v>386</v>
      </c>
      <c r="U1243" s="2" t="s">
        <v>13</v>
      </c>
      <c r="V1243" s="14">
        <v>0.058</v>
      </c>
      <c r="W1243" s="29">
        <v>0.026</v>
      </c>
      <c r="X1243" s="29">
        <v>0.036</v>
      </c>
      <c r="Y1243" s="29">
        <v>0.06</v>
      </c>
      <c r="Z1243" s="2">
        <v>5613</v>
      </c>
      <c r="AA1243" s="2">
        <v>328</v>
      </c>
      <c r="AB1243" s="2">
        <v>1307</v>
      </c>
      <c r="AC1243" s="2">
        <v>34</v>
      </c>
      <c r="AD1243" s="2">
        <v>1060</v>
      </c>
      <c r="AE1243" s="2">
        <v>38</v>
      </c>
      <c r="AF1243" s="2">
        <v>1680</v>
      </c>
      <c r="AG1243" s="2">
        <v>102</v>
      </c>
      <c r="AH1243" s="2">
        <v>179</v>
      </c>
      <c r="AI1243" s="2">
        <v>6638</v>
      </c>
      <c r="AJ1243" s="2">
        <v>1498</v>
      </c>
      <c r="AK1243" s="2">
        <v>1227</v>
      </c>
      <c r="AL1243" s="2">
        <v>1991</v>
      </c>
      <c r="AM1243" s="6">
        <v>7.55224579859259</v>
      </c>
      <c r="AN1243" s="6">
        <v>3.65024132795274</v>
      </c>
      <c r="AO1243" s="6">
        <v>15.4361659188333</v>
      </c>
      <c r="AP1243" s="2" t="s">
        <v>14</v>
      </c>
      <c r="AQ1243" s="2" t="s">
        <v>14</v>
      </c>
      <c r="AR1243" s="2" t="s">
        <v>14</v>
      </c>
      <c r="AS1243" s="2">
        <v>2003</v>
      </c>
      <c r="AT1243" s="2">
        <v>2009</v>
      </c>
    </row>
    <row r="1244" spans="1:46" ht="12.75">
      <c r="A1244" s="2" t="s">
        <v>655</v>
      </c>
      <c r="B1244" s="2"/>
      <c r="C1244" s="48" t="s">
        <v>816</v>
      </c>
      <c r="D1244" s="2" t="s">
        <v>823</v>
      </c>
      <c r="E1244" s="2" t="s">
        <v>642</v>
      </c>
      <c r="F1244" s="2" t="s">
        <v>14</v>
      </c>
      <c r="G1244" s="2">
        <v>0</v>
      </c>
      <c r="H1244" s="2">
        <v>8</v>
      </c>
      <c r="I1244" s="2">
        <v>0</v>
      </c>
      <c r="J1244" s="2">
        <v>8</v>
      </c>
      <c r="K1244" s="2">
        <v>0</v>
      </c>
      <c r="L1244" s="2">
        <v>8</v>
      </c>
      <c r="M1244" s="2">
        <v>-118.026628</v>
      </c>
      <c r="N1244" s="2">
        <v>33.591817</v>
      </c>
      <c r="O1244" s="2">
        <v>-40</v>
      </c>
      <c r="P1244" s="2" t="s">
        <v>11</v>
      </c>
      <c r="Q1244" s="2" t="s">
        <v>796</v>
      </c>
      <c r="R1244" s="2">
        <v>14</v>
      </c>
      <c r="S1244" s="2" t="str">
        <f aca="true" t="shared" si="70" ref="S1244:S1307">CONCATENATE(E1244,"-",R1244)</f>
        <v>NT4265-14</v>
      </c>
      <c r="T1244" s="31" t="s">
        <v>386</v>
      </c>
      <c r="U1244" s="2" t="s">
        <v>13</v>
      </c>
      <c r="V1244" s="14">
        <v>0.085</v>
      </c>
      <c r="W1244" s="29">
        <v>0.044</v>
      </c>
      <c r="X1244" s="29">
        <v>0.11</v>
      </c>
      <c r="Y1244" s="29">
        <v>0.043</v>
      </c>
      <c r="Z1244" s="2">
        <v>2465</v>
      </c>
      <c r="AA1244" s="2">
        <v>210</v>
      </c>
      <c r="AB1244" s="2">
        <v>688</v>
      </c>
      <c r="AC1244" s="2">
        <v>29</v>
      </c>
      <c r="AD1244" s="2">
        <v>417</v>
      </c>
      <c r="AE1244" s="2">
        <v>46</v>
      </c>
      <c r="AF1244" s="2">
        <v>670</v>
      </c>
      <c r="AG1244" s="2">
        <v>29</v>
      </c>
      <c r="AH1244" s="2">
        <v>172</v>
      </c>
      <c r="AI1244" s="2">
        <v>3110</v>
      </c>
      <c r="AJ1244" s="2">
        <v>834</v>
      </c>
      <c r="AK1244" s="2">
        <v>538</v>
      </c>
      <c r="AL1244" s="2">
        <v>813</v>
      </c>
      <c r="AM1244" s="6">
        <v>57.3412327165456</v>
      </c>
      <c r="AN1244" s="6">
        <v>31.1027914170481</v>
      </c>
      <c r="AO1244" s="6">
        <v>104.493183271704</v>
      </c>
      <c r="AP1244" s="2" t="s">
        <v>14</v>
      </c>
      <c r="AQ1244" s="2" t="s">
        <v>14</v>
      </c>
      <c r="AR1244" s="2" t="s">
        <v>14</v>
      </c>
      <c r="AS1244" s="2">
        <v>2003</v>
      </c>
      <c r="AT1244" s="2">
        <v>2009</v>
      </c>
    </row>
    <row r="1245" spans="1:46" ht="12.75">
      <c r="A1245" s="2" t="s">
        <v>656</v>
      </c>
      <c r="B1245" s="2"/>
      <c r="C1245" s="48" t="s">
        <v>816</v>
      </c>
      <c r="D1245" s="2" t="s">
        <v>823</v>
      </c>
      <c r="E1245" s="2" t="s">
        <v>642</v>
      </c>
      <c r="F1245" s="2" t="s">
        <v>14</v>
      </c>
      <c r="G1245" s="2">
        <v>0</v>
      </c>
      <c r="H1245" s="2">
        <v>8</v>
      </c>
      <c r="I1245" s="2">
        <v>0</v>
      </c>
      <c r="J1245" s="2">
        <v>8</v>
      </c>
      <c r="K1245" s="2">
        <v>0</v>
      </c>
      <c r="L1245" s="2">
        <v>8</v>
      </c>
      <c r="M1245" s="2">
        <v>-118.026628</v>
      </c>
      <c r="N1245" s="2">
        <v>33.591817</v>
      </c>
      <c r="O1245" s="2">
        <v>-40</v>
      </c>
      <c r="P1245" s="2" t="s">
        <v>11</v>
      </c>
      <c r="Q1245" s="2" t="s">
        <v>796</v>
      </c>
      <c r="R1245" s="2">
        <v>15</v>
      </c>
      <c r="S1245" s="2" t="str">
        <f t="shared" si="70"/>
        <v>NT4265-15</v>
      </c>
      <c r="T1245" s="31" t="s">
        <v>386</v>
      </c>
      <c r="U1245" s="2" t="s">
        <v>13</v>
      </c>
      <c r="V1245" s="14">
        <v>0.103</v>
      </c>
      <c r="W1245" s="29">
        <v>0.044</v>
      </c>
      <c r="X1245" s="29">
        <v>0.132</v>
      </c>
      <c r="Y1245" s="29">
        <v>0.05</v>
      </c>
      <c r="Z1245" s="2">
        <v>3267</v>
      </c>
      <c r="AA1245" s="2">
        <v>338</v>
      </c>
      <c r="AB1245" s="2">
        <v>797</v>
      </c>
      <c r="AC1245" s="2">
        <v>35</v>
      </c>
      <c r="AD1245" s="2">
        <v>523</v>
      </c>
      <c r="AE1245" s="2">
        <v>69</v>
      </c>
      <c r="AF1245" s="2">
        <v>898</v>
      </c>
      <c r="AG1245" s="2">
        <v>45</v>
      </c>
      <c r="AH1245" s="2">
        <v>187</v>
      </c>
      <c r="AI1245" s="2">
        <v>3856</v>
      </c>
      <c r="AJ1245" s="2">
        <v>890</v>
      </c>
      <c r="AK1245" s="2">
        <v>633</v>
      </c>
      <c r="AL1245" s="2">
        <v>1009</v>
      </c>
      <c r="AM1245" s="6">
        <v>119.680484689735</v>
      </c>
      <c r="AN1245" s="6">
        <v>69.2418425889558</v>
      </c>
      <c r="AO1245" s="6">
        <v>202.098035148869</v>
      </c>
      <c r="AP1245" s="2" t="s">
        <v>14</v>
      </c>
      <c r="AQ1245" s="2" t="s">
        <v>14</v>
      </c>
      <c r="AR1245" s="2" t="s">
        <v>14</v>
      </c>
      <c r="AS1245" s="2">
        <v>2003</v>
      </c>
      <c r="AT1245" s="2">
        <v>2009</v>
      </c>
    </row>
    <row r="1246" spans="1:46" ht="12.75">
      <c r="A1246" s="2" t="s">
        <v>657</v>
      </c>
      <c r="B1246" s="2"/>
      <c r="C1246" s="48" t="s">
        <v>816</v>
      </c>
      <c r="D1246" s="2" t="s">
        <v>823</v>
      </c>
      <c r="E1246" s="2" t="s">
        <v>642</v>
      </c>
      <c r="F1246" s="2" t="s">
        <v>14</v>
      </c>
      <c r="G1246" s="2">
        <v>0</v>
      </c>
      <c r="H1246" s="2">
        <v>8</v>
      </c>
      <c r="I1246" s="2">
        <v>0</v>
      </c>
      <c r="J1246" s="2">
        <v>8</v>
      </c>
      <c r="K1246" s="2">
        <v>0</v>
      </c>
      <c r="L1246" s="2">
        <v>8</v>
      </c>
      <c r="M1246" s="2">
        <v>-118.026628</v>
      </c>
      <c r="N1246" s="2">
        <v>33.591817</v>
      </c>
      <c r="O1246" s="2">
        <v>-40</v>
      </c>
      <c r="P1246" s="2" t="s">
        <v>11</v>
      </c>
      <c r="Q1246" s="2" t="s">
        <v>796</v>
      </c>
      <c r="R1246" s="2">
        <v>16</v>
      </c>
      <c r="S1246" s="2" t="str">
        <f t="shared" si="70"/>
        <v>NT4265-16</v>
      </c>
      <c r="T1246" s="31" t="s">
        <v>386</v>
      </c>
      <c r="U1246" s="2" t="s">
        <v>13</v>
      </c>
      <c r="V1246" s="14">
        <v>0.094</v>
      </c>
      <c r="W1246" s="29">
        <v>0.039</v>
      </c>
      <c r="X1246" s="29">
        <v>0.127</v>
      </c>
      <c r="Y1246" s="29">
        <v>0.045</v>
      </c>
      <c r="Z1246" s="2">
        <v>3368</v>
      </c>
      <c r="AA1246" s="2">
        <v>316</v>
      </c>
      <c r="AB1246" s="2">
        <v>904</v>
      </c>
      <c r="AC1246" s="2">
        <v>35</v>
      </c>
      <c r="AD1246" s="2">
        <v>589</v>
      </c>
      <c r="AE1246" s="2">
        <v>75</v>
      </c>
      <c r="AF1246" s="2">
        <v>911</v>
      </c>
      <c r="AG1246" s="2">
        <v>41</v>
      </c>
      <c r="AH1246" s="2">
        <v>172</v>
      </c>
      <c r="AI1246" s="2">
        <v>4284</v>
      </c>
      <c r="AJ1246" s="2">
        <v>1092</v>
      </c>
      <c r="AK1246" s="2">
        <v>772</v>
      </c>
      <c r="AL1246" s="2">
        <v>1107</v>
      </c>
      <c r="AM1246" s="6">
        <v>84.8584467676325</v>
      </c>
      <c r="AN1246" s="6">
        <v>47.9319131984457</v>
      </c>
      <c r="AO1246" s="6">
        <v>149.363575498763</v>
      </c>
      <c r="AP1246" s="2" t="s">
        <v>14</v>
      </c>
      <c r="AQ1246" s="2" t="s">
        <v>14</v>
      </c>
      <c r="AR1246" s="2" t="s">
        <v>14</v>
      </c>
      <c r="AS1246" s="2">
        <v>2003</v>
      </c>
      <c r="AT1246" s="2">
        <v>2009</v>
      </c>
    </row>
    <row r="1247" spans="1:46" ht="12.75">
      <c r="A1247" s="2" t="s">
        <v>658</v>
      </c>
      <c r="B1247" s="2"/>
      <c r="C1247" s="48" t="s">
        <v>816</v>
      </c>
      <c r="D1247" s="2" t="s">
        <v>823</v>
      </c>
      <c r="E1247" s="2" t="s">
        <v>642</v>
      </c>
      <c r="F1247" s="2" t="s">
        <v>14</v>
      </c>
      <c r="G1247" s="2">
        <v>0</v>
      </c>
      <c r="H1247" s="2">
        <v>8</v>
      </c>
      <c r="I1247" s="2">
        <v>0</v>
      </c>
      <c r="J1247" s="2">
        <v>8</v>
      </c>
      <c r="K1247" s="2">
        <v>0</v>
      </c>
      <c r="L1247" s="2">
        <v>8</v>
      </c>
      <c r="M1247" s="2">
        <v>-118.026628</v>
      </c>
      <c r="N1247" s="2">
        <v>33.591817</v>
      </c>
      <c r="O1247" s="2">
        <v>-40</v>
      </c>
      <c r="P1247" s="2" t="s">
        <v>11</v>
      </c>
      <c r="Q1247" s="2" t="s">
        <v>796</v>
      </c>
      <c r="R1247" s="2">
        <v>17</v>
      </c>
      <c r="S1247" s="2" t="str">
        <f t="shared" si="70"/>
        <v>NT4265-17</v>
      </c>
      <c r="T1247" s="31" t="s">
        <v>386</v>
      </c>
      <c r="U1247" s="2" t="s">
        <v>13</v>
      </c>
      <c r="V1247" s="14">
        <v>0.079</v>
      </c>
      <c r="W1247" s="29">
        <v>0.036</v>
      </c>
      <c r="X1247" s="29">
        <v>0.108</v>
      </c>
      <c r="Y1247" s="29">
        <v>0.035</v>
      </c>
      <c r="Z1247" s="2">
        <v>3454</v>
      </c>
      <c r="AA1247" s="2">
        <v>274</v>
      </c>
      <c r="AB1247" s="2">
        <v>843</v>
      </c>
      <c r="AC1247" s="2">
        <v>33</v>
      </c>
      <c r="AD1247" s="2">
        <v>558</v>
      </c>
      <c r="AE1247" s="2">
        <v>60</v>
      </c>
      <c r="AF1247" s="2">
        <v>924</v>
      </c>
      <c r="AG1247" s="2">
        <v>32</v>
      </c>
      <c r="AH1247" s="2">
        <v>163</v>
      </c>
      <c r="AI1247" s="2">
        <v>4574</v>
      </c>
      <c r="AJ1247" s="2">
        <v>1075</v>
      </c>
      <c r="AK1247" s="2">
        <v>758</v>
      </c>
      <c r="AL1247" s="2">
        <v>1173</v>
      </c>
      <c r="AM1247" s="6">
        <v>42.3772836223842</v>
      </c>
      <c r="AN1247" s="6">
        <v>22.3147674895431</v>
      </c>
      <c r="AO1247" s="6">
        <v>79.3520878879063</v>
      </c>
      <c r="AP1247" s="2" t="s">
        <v>14</v>
      </c>
      <c r="AQ1247" s="2" t="s">
        <v>14</v>
      </c>
      <c r="AR1247" s="2" t="s">
        <v>14</v>
      </c>
      <c r="AS1247" s="2">
        <v>2003</v>
      </c>
      <c r="AT1247" s="2">
        <v>2009</v>
      </c>
    </row>
    <row r="1248" spans="1:46" ht="12.75">
      <c r="A1248" s="2" t="s">
        <v>659</v>
      </c>
      <c r="B1248" s="2"/>
      <c r="C1248" s="48" t="s">
        <v>816</v>
      </c>
      <c r="D1248" s="2" t="s">
        <v>823</v>
      </c>
      <c r="E1248" s="2" t="s">
        <v>642</v>
      </c>
      <c r="F1248" s="2" t="s">
        <v>14</v>
      </c>
      <c r="G1248" s="2">
        <v>0</v>
      </c>
      <c r="H1248" s="2">
        <v>8</v>
      </c>
      <c r="I1248" s="2">
        <v>0</v>
      </c>
      <c r="J1248" s="2">
        <v>8</v>
      </c>
      <c r="K1248" s="2">
        <v>0</v>
      </c>
      <c r="L1248" s="2">
        <v>8</v>
      </c>
      <c r="M1248" s="2">
        <v>-118.026628</v>
      </c>
      <c r="N1248" s="2">
        <v>33.591817</v>
      </c>
      <c r="O1248" s="2">
        <v>-40</v>
      </c>
      <c r="P1248" s="2" t="s">
        <v>11</v>
      </c>
      <c r="Q1248" s="2" t="s">
        <v>796</v>
      </c>
      <c r="R1248" s="2">
        <v>18</v>
      </c>
      <c r="S1248" s="2" t="str">
        <f t="shared" si="70"/>
        <v>NT4265-18</v>
      </c>
      <c r="T1248" s="31" t="s">
        <v>386</v>
      </c>
      <c r="U1248" s="2" t="s">
        <v>13</v>
      </c>
      <c r="V1248" s="14">
        <v>0.056</v>
      </c>
      <c r="W1248" s="29">
        <v>0.023</v>
      </c>
      <c r="X1248" s="29">
        <v>0.03</v>
      </c>
      <c r="Y1248" s="29">
        <v>0.072</v>
      </c>
      <c r="Z1248" s="2">
        <v>6696</v>
      </c>
      <c r="AA1248" s="2">
        <v>374</v>
      </c>
      <c r="AB1248" s="2">
        <v>1617</v>
      </c>
      <c r="AC1248" s="2">
        <v>37</v>
      </c>
      <c r="AD1248" s="2">
        <v>1239</v>
      </c>
      <c r="AE1248" s="2">
        <v>37</v>
      </c>
      <c r="AF1248" s="2">
        <v>1983</v>
      </c>
      <c r="AG1248" s="2">
        <v>142</v>
      </c>
      <c r="AH1248" s="2">
        <v>171</v>
      </c>
      <c r="AI1248" s="2">
        <v>8269</v>
      </c>
      <c r="AJ1248" s="2">
        <v>1935</v>
      </c>
      <c r="AK1248" s="2">
        <v>1492</v>
      </c>
      <c r="AL1248" s="2">
        <v>2485</v>
      </c>
      <c r="AM1248" s="6">
        <v>5.43837820578625</v>
      </c>
      <c r="AN1248" s="6">
        <v>2.6196993113649</v>
      </c>
      <c r="AO1248" s="6">
        <v>11.2067752635246</v>
      </c>
      <c r="AP1248" s="2" t="s">
        <v>14</v>
      </c>
      <c r="AQ1248" s="2" t="s">
        <v>14</v>
      </c>
      <c r="AR1248" s="2" t="s">
        <v>14</v>
      </c>
      <c r="AS1248" s="2">
        <v>2003</v>
      </c>
      <c r="AT1248" s="2">
        <v>2009</v>
      </c>
    </row>
    <row r="1249" spans="1:46" ht="12.75">
      <c r="A1249" s="2" t="s">
        <v>660</v>
      </c>
      <c r="B1249" s="2"/>
      <c r="C1249" s="48" t="s">
        <v>816</v>
      </c>
      <c r="D1249" s="2" t="s">
        <v>823</v>
      </c>
      <c r="E1249" s="2" t="s">
        <v>642</v>
      </c>
      <c r="F1249" s="2" t="s">
        <v>14</v>
      </c>
      <c r="G1249" s="2">
        <v>0</v>
      </c>
      <c r="H1249" s="2">
        <v>8</v>
      </c>
      <c r="I1249" s="2">
        <v>0</v>
      </c>
      <c r="J1249" s="2">
        <v>8</v>
      </c>
      <c r="K1249" s="2">
        <v>0</v>
      </c>
      <c r="L1249" s="2">
        <v>8</v>
      </c>
      <c r="M1249" s="2">
        <v>-118.026628</v>
      </c>
      <c r="N1249" s="2">
        <v>33.591817</v>
      </c>
      <c r="O1249" s="2">
        <v>-40</v>
      </c>
      <c r="P1249" s="2" t="s">
        <v>11</v>
      </c>
      <c r="Q1249" s="2" t="s">
        <v>796</v>
      </c>
      <c r="R1249" s="2">
        <v>19</v>
      </c>
      <c r="S1249" s="2" t="str">
        <f t="shared" si="70"/>
        <v>NT4265-19</v>
      </c>
      <c r="T1249" s="31" t="s">
        <v>386</v>
      </c>
      <c r="U1249" s="2" t="s">
        <v>13</v>
      </c>
      <c r="V1249" s="14">
        <v>0.064</v>
      </c>
      <c r="W1249" s="29">
        <v>0.033</v>
      </c>
      <c r="X1249" s="29">
        <v>0.065</v>
      </c>
      <c r="Y1249" s="29">
        <v>0.031</v>
      </c>
      <c r="Z1249" s="2">
        <v>3367</v>
      </c>
      <c r="AA1249" s="2">
        <v>217</v>
      </c>
      <c r="AB1249" s="2">
        <v>875</v>
      </c>
      <c r="AC1249" s="2">
        <v>29</v>
      </c>
      <c r="AD1249" s="2">
        <v>576</v>
      </c>
      <c r="AE1249" s="2">
        <v>37</v>
      </c>
      <c r="AF1249" s="2">
        <v>953</v>
      </c>
      <c r="AG1249" s="2">
        <v>30</v>
      </c>
      <c r="AH1249" s="2">
        <v>184</v>
      </c>
      <c r="AI1249" s="2">
        <v>3896</v>
      </c>
      <c r="AJ1249" s="2">
        <v>983</v>
      </c>
      <c r="AK1249" s="2">
        <v>666</v>
      </c>
      <c r="AL1249" s="2">
        <v>1068</v>
      </c>
      <c r="AM1249" s="6">
        <v>15.0506108132649</v>
      </c>
      <c r="AN1249" s="6">
        <v>7.4394908136467</v>
      </c>
      <c r="AO1249" s="6">
        <v>30.1079854425682</v>
      </c>
      <c r="AP1249" s="2" t="s">
        <v>14</v>
      </c>
      <c r="AQ1249" s="2" t="s">
        <v>14</v>
      </c>
      <c r="AR1249" s="2" t="s">
        <v>14</v>
      </c>
      <c r="AS1249" s="2">
        <v>2003</v>
      </c>
      <c r="AT1249" s="2">
        <v>2009</v>
      </c>
    </row>
    <row r="1250" spans="1:46" ht="12.75">
      <c r="A1250" s="2" t="s">
        <v>661</v>
      </c>
      <c r="B1250" s="2"/>
      <c r="C1250" s="48" t="s">
        <v>816</v>
      </c>
      <c r="D1250" s="2" t="s">
        <v>823</v>
      </c>
      <c r="E1250" s="2" t="s">
        <v>642</v>
      </c>
      <c r="F1250" s="2" t="s">
        <v>14</v>
      </c>
      <c r="G1250" s="2">
        <v>0</v>
      </c>
      <c r="H1250" s="2">
        <v>8</v>
      </c>
      <c r="I1250" s="2">
        <v>0</v>
      </c>
      <c r="J1250" s="2">
        <v>8</v>
      </c>
      <c r="K1250" s="2">
        <v>0</v>
      </c>
      <c r="L1250" s="2">
        <v>8</v>
      </c>
      <c r="M1250" s="2">
        <v>-118.026628</v>
      </c>
      <c r="N1250" s="2">
        <v>33.591817</v>
      </c>
      <c r="O1250" s="2">
        <v>-40</v>
      </c>
      <c r="P1250" s="2" t="s">
        <v>11</v>
      </c>
      <c r="Q1250" s="2" t="s">
        <v>796</v>
      </c>
      <c r="R1250" s="2">
        <v>20</v>
      </c>
      <c r="S1250" s="2" t="str">
        <f t="shared" si="70"/>
        <v>NT4265-20</v>
      </c>
      <c r="T1250" s="31" t="s">
        <v>386</v>
      </c>
      <c r="U1250" s="2" t="s">
        <v>13</v>
      </c>
      <c r="V1250" s="14">
        <v>0.056</v>
      </c>
      <c r="W1250" s="29">
        <v>0.023</v>
      </c>
      <c r="X1250" s="29">
        <v>0.028</v>
      </c>
      <c r="Y1250" s="29">
        <v>0.073</v>
      </c>
      <c r="Z1250" s="2">
        <v>7789</v>
      </c>
      <c r="AA1250" s="2">
        <v>433</v>
      </c>
      <c r="AB1250" s="2">
        <v>1957</v>
      </c>
      <c r="AC1250" s="2">
        <v>46</v>
      </c>
      <c r="AD1250" s="2">
        <v>1570</v>
      </c>
      <c r="AE1250" s="2">
        <v>44</v>
      </c>
      <c r="AF1250" s="2">
        <v>2461</v>
      </c>
      <c r="AG1250" s="2">
        <v>169</v>
      </c>
      <c r="AH1250" s="2">
        <v>179</v>
      </c>
      <c r="AI1250" s="2">
        <v>9187</v>
      </c>
      <c r="AJ1250" s="2">
        <v>2238</v>
      </c>
      <c r="AK1250" s="2">
        <v>1803</v>
      </c>
      <c r="AL1250" s="2">
        <v>2939</v>
      </c>
      <c r="AM1250" s="6">
        <v>5.43837820578625</v>
      </c>
      <c r="AN1250" s="6">
        <v>2.6196993113649</v>
      </c>
      <c r="AO1250" s="6">
        <v>11.2067752635246</v>
      </c>
      <c r="AP1250" s="2" t="s">
        <v>14</v>
      </c>
      <c r="AQ1250" s="2" t="s">
        <v>14</v>
      </c>
      <c r="AR1250" s="2" t="s">
        <v>14</v>
      </c>
      <c r="AS1250" s="2">
        <v>2003</v>
      </c>
      <c r="AT1250" s="2">
        <v>2009</v>
      </c>
    </row>
    <row r="1251" spans="1:46" ht="12.75">
      <c r="A1251" s="2" t="s">
        <v>662</v>
      </c>
      <c r="B1251" s="2"/>
      <c r="C1251" s="48" t="s">
        <v>816</v>
      </c>
      <c r="D1251" s="2" t="s">
        <v>823</v>
      </c>
      <c r="E1251" s="2" t="s">
        <v>642</v>
      </c>
      <c r="F1251" s="2" t="s">
        <v>14</v>
      </c>
      <c r="G1251" s="2">
        <v>0</v>
      </c>
      <c r="H1251" s="2">
        <v>8</v>
      </c>
      <c r="I1251" s="2">
        <v>0</v>
      </c>
      <c r="J1251" s="2">
        <v>8</v>
      </c>
      <c r="K1251" s="2">
        <v>0</v>
      </c>
      <c r="L1251" s="2">
        <v>8</v>
      </c>
      <c r="M1251" s="2">
        <v>-118.026628</v>
      </c>
      <c r="N1251" s="2">
        <v>33.591817</v>
      </c>
      <c r="O1251" s="2">
        <v>-40</v>
      </c>
      <c r="P1251" s="2" t="s">
        <v>11</v>
      </c>
      <c r="Q1251" s="2" t="s">
        <v>796</v>
      </c>
      <c r="R1251" s="2">
        <v>21</v>
      </c>
      <c r="S1251" s="2" t="str">
        <f t="shared" si="70"/>
        <v>NT4265-21</v>
      </c>
      <c r="T1251" s="31" t="s">
        <v>386</v>
      </c>
      <c r="U1251" s="2" t="s">
        <v>13</v>
      </c>
      <c r="V1251" s="14">
        <v>0.055</v>
      </c>
      <c r="W1251" s="29">
        <v>0.023</v>
      </c>
      <c r="X1251" s="29">
        <v>0.032</v>
      </c>
      <c r="Y1251" s="29">
        <v>0.052</v>
      </c>
      <c r="Z1251" s="2">
        <v>6697</v>
      </c>
      <c r="AA1251" s="2">
        <v>366</v>
      </c>
      <c r="AB1251" s="2">
        <v>1806</v>
      </c>
      <c r="AC1251" s="2">
        <v>41</v>
      </c>
      <c r="AD1251" s="2">
        <v>1442</v>
      </c>
      <c r="AE1251" s="2">
        <v>46</v>
      </c>
      <c r="AF1251" s="2">
        <v>2213</v>
      </c>
      <c r="AG1251" s="2">
        <v>116</v>
      </c>
      <c r="AH1251" s="2">
        <v>175</v>
      </c>
      <c r="AI1251" s="2">
        <v>8072</v>
      </c>
      <c r="AJ1251" s="2">
        <v>2111</v>
      </c>
      <c r="AK1251" s="2">
        <v>1701</v>
      </c>
      <c r="AL1251" s="2">
        <v>2662</v>
      </c>
      <c r="AM1251" s="6">
        <v>4.44534734096959</v>
      </c>
      <c r="AN1251" s="6">
        <v>2.14390036872292</v>
      </c>
      <c r="AO1251" s="6">
        <v>9.19196669339368</v>
      </c>
      <c r="AP1251" s="2" t="s">
        <v>14</v>
      </c>
      <c r="AQ1251" s="2" t="s">
        <v>14</v>
      </c>
      <c r="AR1251" s="2" t="s">
        <v>14</v>
      </c>
      <c r="AS1251" s="2">
        <v>2003</v>
      </c>
      <c r="AT1251" s="2">
        <v>2009</v>
      </c>
    </row>
    <row r="1252" spans="1:46" ht="12.75">
      <c r="A1252" s="2" t="s">
        <v>663</v>
      </c>
      <c r="B1252" s="2"/>
      <c r="C1252" s="48" t="s">
        <v>816</v>
      </c>
      <c r="D1252" s="2" t="s">
        <v>823</v>
      </c>
      <c r="E1252" s="2" t="s">
        <v>642</v>
      </c>
      <c r="F1252" s="2" t="s">
        <v>14</v>
      </c>
      <c r="G1252" s="2">
        <v>0</v>
      </c>
      <c r="H1252" s="2">
        <v>8</v>
      </c>
      <c r="I1252" s="2">
        <v>0</v>
      </c>
      <c r="J1252" s="2">
        <v>8</v>
      </c>
      <c r="K1252" s="2">
        <v>0</v>
      </c>
      <c r="L1252" s="2">
        <v>8</v>
      </c>
      <c r="M1252" s="2">
        <v>-118.026628</v>
      </c>
      <c r="N1252" s="2">
        <v>33.591817</v>
      </c>
      <c r="O1252" s="2">
        <v>-40</v>
      </c>
      <c r="P1252" s="2" t="s">
        <v>11</v>
      </c>
      <c r="Q1252" s="2" t="s">
        <v>796</v>
      </c>
      <c r="R1252" s="2">
        <v>22</v>
      </c>
      <c r="S1252" s="2" t="str">
        <f t="shared" si="70"/>
        <v>NT4265-22</v>
      </c>
      <c r="T1252" s="31" t="s">
        <v>386</v>
      </c>
      <c r="U1252" s="2" t="s">
        <v>13</v>
      </c>
      <c r="V1252" s="14">
        <v>0.054</v>
      </c>
      <c r="W1252" s="29">
        <v>0.021</v>
      </c>
      <c r="X1252" s="29">
        <v>0.03</v>
      </c>
      <c r="Y1252" s="29">
        <v>0.06</v>
      </c>
      <c r="Z1252" s="2">
        <v>7868</v>
      </c>
      <c r="AA1252" s="2">
        <v>429</v>
      </c>
      <c r="AB1252" s="2">
        <v>2004</v>
      </c>
      <c r="AC1252" s="2">
        <v>42</v>
      </c>
      <c r="AD1252" s="2">
        <v>1627</v>
      </c>
      <c r="AE1252" s="2">
        <v>48</v>
      </c>
      <c r="AF1252" s="2">
        <v>2521</v>
      </c>
      <c r="AG1252" s="2">
        <v>151</v>
      </c>
      <c r="AH1252" s="2">
        <v>174</v>
      </c>
      <c r="AI1252" s="2">
        <v>9537</v>
      </c>
      <c r="AJ1252" s="2">
        <v>2352</v>
      </c>
      <c r="AK1252" s="2">
        <v>1925</v>
      </c>
      <c r="AL1252" s="2">
        <v>3071</v>
      </c>
      <c r="AM1252" s="6">
        <v>3.48757309804509</v>
      </c>
      <c r="AN1252" s="6">
        <v>1.68552086144372</v>
      </c>
      <c r="AO1252" s="6">
        <v>7.24264363434683</v>
      </c>
      <c r="AP1252" s="2" t="s">
        <v>14</v>
      </c>
      <c r="AQ1252" s="2" t="s">
        <v>14</v>
      </c>
      <c r="AR1252" s="2" t="s">
        <v>14</v>
      </c>
      <c r="AS1252" s="2">
        <v>2003</v>
      </c>
      <c r="AT1252" s="2">
        <v>2009</v>
      </c>
    </row>
    <row r="1253" spans="1:46" ht="12.75">
      <c r="A1253" s="2" t="s">
        <v>664</v>
      </c>
      <c r="B1253" s="2"/>
      <c r="C1253" s="48" t="s">
        <v>816</v>
      </c>
      <c r="D1253" s="2" t="s">
        <v>823</v>
      </c>
      <c r="E1253" s="2" t="s">
        <v>642</v>
      </c>
      <c r="F1253" s="2" t="s">
        <v>14</v>
      </c>
      <c r="G1253" s="2">
        <v>0</v>
      </c>
      <c r="H1253" s="2">
        <v>8</v>
      </c>
      <c r="I1253" s="2">
        <v>0</v>
      </c>
      <c r="J1253" s="2">
        <v>8</v>
      </c>
      <c r="K1253" s="2">
        <v>0</v>
      </c>
      <c r="L1253" s="2">
        <v>8</v>
      </c>
      <c r="M1253" s="2">
        <v>-118.026628</v>
      </c>
      <c r="N1253" s="2">
        <v>33.591817</v>
      </c>
      <c r="O1253" s="2">
        <v>-40</v>
      </c>
      <c r="P1253" s="2" t="s">
        <v>11</v>
      </c>
      <c r="Q1253" s="2" t="s">
        <v>796</v>
      </c>
      <c r="R1253" s="2">
        <v>23</v>
      </c>
      <c r="S1253" s="2" t="str">
        <f t="shared" si="70"/>
        <v>NT4265-23</v>
      </c>
      <c r="T1253" s="31" t="s">
        <v>386</v>
      </c>
      <c r="U1253" s="2" t="s">
        <v>13</v>
      </c>
      <c r="V1253" s="14">
        <v>0.058</v>
      </c>
      <c r="W1253" s="29">
        <v>0.023</v>
      </c>
      <c r="X1253" s="29">
        <v>0.031</v>
      </c>
      <c r="Y1253" s="29">
        <v>0.051</v>
      </c>
      <c r="Z1253" s="2">
        <v>11697</v>
      </c>
      <c r="AA1253" s="2">
        <v>679</v>
      </c>
      <c r="AB1253" s="2">
        <v>3005</v>
      </c>
      <c r="AC1253" s="2">
        <v>69</v>
      </c>
      <c r="AD1253" s="2">
        <v>2319</v>
      </c>
      <c r="AE1253" s="2">
        <v>73</v>
      </c>
      <c r="AF1253" s="2">
        <v>3658</v>
      </c>
      <c r="AG1253" s="2">
        <v>187</v>
      </c>
      <c r="AH1253" s="2">
        <v>172</v>
      </c>
      <c r="AI1253" s="2">
        <v>14391</v>
      </c>
      <c r="AJ1253" s="2">
        <v>3574</v>
      </c>
      <c r="AK1253" s="2">
        <v>2781</v>
      </c>
      <c r="AL1253" s="2">
        <v>4471</v>
      </c>
      <c r="AM1253" s="6">
        <v>7.55224579859259</v>
      </c>
      <c r="AN1253" s="6">
        <v>3.65024132795274</v>
      </c>
      <c r="AO1253" s="6">
        <v>15.4361659188333</v>
      </c>
      <c r="AP1253" s="2" t="s">
        <v>14</v>
      </c>
      <c r="AQ1253" s="2" t="s">
        <v>14</v>
      </c>
      <c r="AR1253" s="2" t="s">
        <v>14</v>
      </c>
      <c r="AS1253" s="2">
        <v>2003</v>
      </c>
      <c r="AT1253" s="2">
        <v>2009</v>
      </c>
    </row>
    <row r="1254" spans="1:46" ht="12.75">
      <c r="A1254" s="2" t="s">
        <v>665</v>
      </c>
      <c r="B1254" s="2"/>
      <c r="C1254" s="48" t="s">
        <v>816</v>
      </c>
      <c r="D1254" s="2" t="s">
        <v>823</v>
      </c>
      <c r="E1254" s="2" t="s">
        <v>642</v>
      </c>
      <c r="F1254" s="2" t="s">
        <v>14</v>
      </c>
      <c r="G1254" s="2">
        <v>0</v>
      </c>
      <c r="H1254" s="2">
        <v>8</v>
      </c>
      <c r="I1254" s="2">
        <v>0</v>
      </c>
      <c r="J1254" s="2">
        <v>8</v>
      </c>
      <c r="K1254" s="2">
        <v>0</v>
      </c>
      <c r="L1254" s="2">
        <v>8</v>
      </c>
      <c r="M1254" s="2">
        <v>-118.026628</v>
      </c>
      <c r="N1254" s="2">
        <v>33.591817</v>
      </c>
      <c r="O1254" s="2">
        <v>-40</v>
      </c>
      <c r="P1254" s="2" t="s">
        <v>11</v>
      </c>
      <c r="Q1254" s="2" t="s">
        <v>796</v>
      </c>
      <c r="R1254" s="2">
        <v>24</v>
      </c>
      <c r="S1254" s="2" t="str">
        <f t="shared" si="70"/>
        <v>NT4265-24</v>
      </c>
      <c r="T1254" s="31" t="s">
        <v>386</v>
      </c>
      <c r="U1254" s="2" t="s">
        <v>13</v>
      </c>
      <c r="V1254" s="14">
        <v>0.101</v>
      </c>
      <c r="W1254" s="29">
        <v>0.049</v>
      </c>
      <c r="X1254" s="29">
        <v>0.13</v>
      </c>
      <c r="Y1254" s="29">
        <v>0.05</v>
      </c>
      <c r="Z1254" s="2">
        <v>1846</v>
      </c>
      <c r="AA1254" s="2">
        <v>187</v>
      </c>
      <c r="AB1254" s="2">
        <v>565</v>
      </c>
      <c r="AC1254" s="2">
        <v>28</v>
      </c>
      <c r="AD1254" s="2">
        <v>335</v>
      </c>
      <c r="AE1254" s="2">
        <v>44</v>
      </c>
      <c r="AF1254" s="2">
        <v>572</v>
      </c>
      <c r="AG1254" s="2">
        <v>29</v>
      </c>
      <c r="AH1254" s="2">
        <v>176</v>
      </c>
      <c r="AI1254" s="2">
        <v>2310</v>
      </c>
      <c r="AJ1254" s="2">
        <v>674</v>
      </c>
      <c r="AK1254" s="2">
        <v>431</v>
      </c>
      <c r="AL1254" s="2">
        <v>683</v>
      </c>
      <c r="AM1254" s="6">
        <v>111.305237069041</v>
      </c>
      <c r="AN1254" s="6">
        <v>63.7670254571961</v>
      </c>
      <c r="AO1254" s="6">
        <v>189.566926607855</v>
      </c>
      <c r="AP1254" s="2" t="s">
        <v>14</v>
      </c>
      <c r="AQ1254" s="2" t="s">
        <v>14</v>
      </c>
      <c r="AR1254" s="2" t="s">
        <v>14</v>
      </c>
      <c r="AS1254" s="2">
        <v>2003</v>
      </c>
      <c r="AT1254" s="2">
        <v>2009</v>
      </c>
    </row>
    <row r="1255" spans="1:46" ht="12.75">
      <c r="A1255" s="2" t="s">
        <v>666</v>
      </c>
      <c r="B1255" s="2"/>
      <c r="C1255" s="48" t="s">
        <v>816</v>
      </c>
      <c r="D1255" s="2" t="s">
        <v>823</v>
      </c>
      <c r="E1255" s="2" t="s">
        <v>642</v>
      </c>
      <c r="F1255" s="2" t="s">
        <v>14</v>
      </c>
      <c r="G1255" s="2">
        <v>0</v>
      </c>
      <c r="H1255" s="2">
        <v>8</v>
      </c>
      <c r="I1255" s="2">
        <v>0</v>
      </c>
      <c r="J1255" s="2">
        <v>8</v>
      </c>
      <c r="K1255" s="2">
        <v>0</v>
      </c>
      <c r="L1255" s="2">
        <v>8</v>
      </c>
      <c r="M1255" s="2">
        <v>-118.026628</v>
      </c>
      <c r="N1255" s="2">
        <v>33.591817</v>
      </c>
      <c r="O1255" s="2">
        <v>-40</v>
      </c>
      <c r="P1255" s="2" t="s">
        <v>11</v>
      </c>
      <c r="Q1255" s="2" t="s">
        <v>796</v>
      </c>
      <c r="R1255" s="2">
        <v>25</v>
      </c>
      <c r="S1255" s="2" t="str">
        <f t="shared" si="70"/>
        <v>NT4265-25</v>
      </c>
      <c r="T1255" s="31" t="s">
        <v>386</v>
      </c>
      <c r="U1255" s="2" t="s">
        <v>13</v>
      </c>
      <c r="V1255" s="14">
        <v>0.275</v>
      </c>
      <c r="W1255" s="29">
        <v>0.081</v>
      </c>
      <c r="X1255" s="29">
        <v>0.403</v>
      </c>
      <c r="Y1255" s="29">
        <v>0.126</v>
      </c>
      <c r="Z1255" s="2">
        <v>1547</v>
      </c>
      <c r="AA1255" s="2">
        <v>425</v>
      </c>
      <c r="AB1255" s="2">
        <v>506</v>
      </c>
      <c r="AC1255" s="2">
        <v>41</v>
      </c>
      <c r="AD1255" s="2">
        <v>199</v>
      </c>
      <c r="AE1255" s="2">
        <v>80</v>
      </c>
      <c r="AF1255" s="2">
        <v>533</v>
      </c>
      <c r="AG1255" s="2">
        <v>67</v>
      </c>
      <c r="AH1255" s="2">
        <v>170</v>
      </c>
      <c r="AI1255" s="2">
        <v>2320</v>
      </c>
      <c r="AJ1255" s="2">
        <v>644</v>
      </c>
      <c r="AK1255" s="2">
        <v>328</v>
      </c>
      <c r="AL1255" s="2">
        <v>706</v>
      </c>
      <c r="AM1255" s="6">
        <v>3508.51055078194</v>
      </c>
      <c r="AN1255" s="6">
        <v>2820.78803680255</v>
      </c>
      <c r="AO1255" s="6">
        <v>4436.9961985399</v>
      </c>
      <c r="AP1255" s="2" t="s">
        <v>14</v>
      </c>
      <c r="AQ1255" s="2" t="s">
        <v>14</v>
      </c>
      <c r="AR1255" s="2" t="s">
        <v>14</v>
      </c>
      <c r="AS1255" s="2">
        <v>2003</v>
      </c>
      <c r="AT1255" s="2">
        <v>2009</v>
      </c>
    </row>
    <row r="1256" spans="1:46" ht="12.75">
      <c r="A1256" s="2" t="s">
        <v>667</v>
      </c>
      <c r="B1256" s="2"/>
      <c r="C1256" s="48" t="s">
        <v>816</v>
      </c>
      <c r="D1256" s="2" t="s">
        <v>822</v>
      </c>
      <c r="E1256" s="2" t="s">
        <v>668</v>
      </c>
      <c r="F1256" s="2" t="s">
        <v>14</v>
      </c>
      <c r="G1256" s="2">
        <v>0</v>
      </c>
      <c r="H1256" s="2">
        <v>15</v>
      </c>
      <c r="I1256" s="2">
        <v>0</v>
      </c>
      <c r="J1256" s="2">
        <v>15</v>
      </c>
      <c r="K1256" s="2">
        <v>0</v>
      </c>
      <c r="L1256" s="2">
        <v>15</v>
      </c>
      <c r="M1256" s="2">
        <v>-119.43346</v>
      </c>
      <c r="N1256" s="2">
        <v>34.31313</v>
      </c>
      <c r="O1256" s="2">
        <v>-30.6</v>
      </c>
      <c r="P1256" s="2" t="s">
        <v>11</v>
      </c>
      <c r="Q1256" s="2" t="s">
        <v>796</v>
      </c>
      <c r="R1256" s="2">
        <v>1</v>
      </c>
      <c r="S1256" s="2" t="str">
        <f t="shared" si="70"/>
        <v>NT4267-1</v>
      </c>
      <c r="T1256" s="31" t="s">
        <v>386</v>
      </c>
      <c r="U1256" s="2" t="s">
        <v>13</v>
      </c>
      <c r="V1256" s="14">
        <v>0.07</v>
      </c>
      <c r="W1256" s="29">
        <v>0.039</v>
      </c>
      <c r="X1256" s="29">
        <v>0.067</v>
      </c>
      <c r="Y1256" s="29">
        <v>0.032</v>
      </c>
      <c r="Z1256" s="2">
        <v>1302</v>
      </c>
      <c r="AA1256" s="2">
        <v>91</v>
      </c>
      <c r="AB1256" s="2">
        <v>306</v>
      </c>
      <c r="AC1256" s="2">
        <v>12</v>
      </c>
      <c r="AD1256" s="2">
        <v>217</v>
      </c>
      <c r="AE1256" s="2">
        <v>15</v>
      </c>
      <c r="AF1256" s="2">
        <v>379</v>
      </c>
      <c r="AG1256" s="2">
        <v>12</v>
      </c>
      <c r="AH1256" s="2">
        <v>108</v>
      </c>
      <c r="AI1256" s="2">
        <v>2580</v>
      </c>
      <c r="AJ1256" s="2">
        <v>589</v>
      </c>
      <c r="AK1256" s="2">
        <v>430</v>
      </c>
      <c r="AL1256" s="2">
        <v>724</v>
      </c>
      <c r="AM1256" s="6">
        <v>24.3775219281007</v>
      </c>
      <c r="AN1256" s="6">
        <v>12.365197037896</v>
      </c>
      <c r="AO1256" s="6">
        <v>47.5891427396127</v>
      </c>
      <c r="AP1256" s="2" t="s">
        <v>14</v>
      </c>
      <c r="AQ1256" s="2" t="s">
        <v>14</v>
      </c>
      <c r="AR1256" s="2" t="s">
        <v>14</v>
      </c>
      <c r="AS1256" s="2">
        <v>2003</v>
      </c>
      <c r="AT1256" s="2">
        <v>2009</v>
      </c>
    </row>
    <row r="1257" spans="1:46" ht="12.75">
      <c r="A1257" s="2" t="s">
        <v>669</v>
      </c>
      <c r="B1257" s="2"/>
      <c r="C1257" s="48" t="s">
        <v>816</v>
      </c>
      <c r="D1257" s="2" t="s">
        <v>822</v>
      </c>
      <c r="E1257" s="2" t="s">
        <v>668</v>
      </c>
      <c r="F1257" s="2" t="s">
        <v>14</v>
      </c>
      <c r="G1257" s="2">
        <v>0</v>
      </c>
      <c r="H1257" s="2">
        <v>15</v>
      </c>
      <c r="I1257" s="2">
        <v>0</v>
      </c>
      <c r="J1257" s="2">
        <v>15</v>
      </c>
      <c r="K1257" s="2">
        <v>0</v>
      </c>
      <c r="L1257" s="2">
        <v>15</v>
      </c>
      <c r="M1257" s="2">
        <v>-119.43346</v>
      </c>
      <c r="N1257" s="2">
        <v>34.31313</v>
      </c>
      <c r="O1257" s="2">
        <v>-30.6</v>
      </c>
      <c r="P1257" s="2" t="s">
        <v>11</v>
      </c>
      <c r="Q1257" s="2" t="s">
        <v>796</v>
      </c>
      <c r="R1257" s="2">
        <v>2</v>
      </c>
      <c r="S1257" s="2" t="str">
        <f t="shared" si="70"/>
        <v>NT4267-2</v>
      </c>
      <c r="T1257" s="31" t="s">
        <v>386</v>
      </c>
      <c r="U1257" s="2" t="s">
        <v>13</v>
      </c>
      <c r="V1257" s="14">
        <v>0.064</v>
      </c>
      <c r="W1257" s="29">
        <v>0.03</v>
      </c>
      <c r="X1257" s="29">
        <v>0.041</v>
      </c>
      <c r="Y1257" s="29">
        <v>0.021</v>
      </c>
      <c r="Z1257" s="2">
        <v>2067</v>
      </c>
      <c r="AA1257" s="2">
        <v>132</v>
      </c>
      <c r="AB1257" s="2">
        <v>463</v>
      </c>
      <c r="AC1257" s="2">
        <v>14</v>
      </c>
      <c r="AD1257" s="2">
        <v>337</v>
      </c>
      <c r="AE1257" s="2">
        <v>39</v>
      </c>
      <c r="AF1257" s="2">
        <v>581</v>
      </c>
      <c r="AG1257" s="2">
        <v>12</v>
      </c>
      <c r="AH1257" s="2">
        <v>93</v>
      </c>
      <c r="AI1257" s="2">
        <v>4729</v>
      </c>
      <c r="AJ1257" s="2">
        <v>1026</v>
      </c>
      <c r="AK1257" s="2">
        <v>809</v>
      </c>
      <c r="AL1257" s="2">
        <v>1275</v>
      </c>
      <c r="AM1257" s="6">
        <v>15.0506108132649</v>
      </c>
      <c r="AN1257" s="6">
        <v>7.4394908136467</v>
      </c>
      <c r="AO1257" s="6">
        <v>30.1079854425682</v>
      </c>
      <c r="AP1257" s="2" t="s">
        <v>14</v>
      </c>
      <c r="AQ1257" s="2" t="s">
        <v>14</v>
      </c>
      <c r="AR1257" s="2" t="s">
        <v>14</v>
      </c>
      <c r="AS1257" s="2">
        <v>2003</v>
      </c>
      <c r="AT1257" s="2">
        <v>2009</v>
      </c>
    </row>
    <row r="1258" spans="1:46" ht="12.75">
      <c r="A1258" s="2" t="s">
        <v>670</v>
      </c>
      <c r="B1258" s="2"/>
      <c r="C1258" s="48" t="s">
        <v>816</v>
      </c>
      <c r="D1258" s="2" t="s">
        <v>822</v>
      </c>
      <c r="E1258" s="2" t="s">
        <v>668</v>
      </c>
      <c r="F1258" s="2" t="s">
        <v>14</v>
      </c>
      <c r="G1258" s="2">
        <v>0</v>
      </c>
      <c r="H1258" s="2">
        <v>15</v>
      </c>
      <c r="I1258" s="2">
        <v>0</v>
      </c>
      <c r="J1258" s="2">
        <v>15</v>
      </c>
      <c r="K1258" s="2">
        <v>0</v>
      </c>
      <c r="L1258" s="2">
        <v>15</v>
      </c>
      <c r="M1258" s="2">
        <v>-119.43346</v>
      </c>
      <c r="N1258" s="2">
        <v>34.31313</v>
      </c>
      <c r="O1258" s="2">
        <v>-30.6</v>
      </c>
      <c r="P1258" s="2" t="s">
        <v>11</v>
      </c>
      <c r="Q1258" s="2" t="s">
        <v>796</v>
      </c>
      <c r="R1258" s="2">
        <v>3</v>
      </c>
      <c r="S1258" s="2" t="str">
        <f t="shared" si="70"/>
        <v>NT4267-3</v>
      </c>
      <c r="T1258" s="31" t="s">
        <v>386</v>
      </c>
      <c r="U1258" s="2" t="s">
        <v>13</v>
      </c>
      <c r="V1258" s="14">
        <v>0.078</v>
      </c>
      <c r="W1258" s="29">
        <v>0.043</v>
      </c>
      <c r="X1258" s="29">
        <v>0.068</v>
      </c>
      <c r="Y1258" s="29">
        <v>0.034</v>
      </c>
      <c r="Z1258" s="2">
        <v>1288</v>
      </c>
      <c r="AA1258" s="2">
        <v>101</v>
      </c>
      <c r="AB1258" s="2">
        <v>290</v>
      </c>
      <c r="AC1258" s="2">
        <v>13</v>
      </c>
      <c r="AD1258" s="2">
        <v>198</v>
      </c>
      <c r="AE1258" s="2">
        <v>14</v>
      </c>
      <c r="AF1258" s="2">
        <v>346</v>
      </c>
      <c r="AG1258" s="2">
        <v>12</v>
      </c>
      <c r="AH1258" s="2">
        <v>130</v>
      </c>
      <c r="AI1258" s="2">
        <v>2137</v>
      </c>
      <c r="AJ1258" s="2">
        <v>466</v>
      </c>
      <c r="AK1258" s="2">
        <v>326</v>
      </c>
      <c r="AL1258" s="2">
        <v>551</v>
      </c>
      <c r="AM1258" s="6">
        <v>40.1192690854183</v>
      </c>
      <c r="AN1258" s="6">
        <v>21.0244805310437</v>
      </c>
      <c r="AO1258" s="6">
        <v>75.5145688815319</v>
      </c>
      <c r="AP1258" s="2" t="s">
        <v>14</v>
      </c>
      <c r="AQ1258" s="2" t="s">
        <v>14</v>
      </c>
      <c r="AR1258" s="2" t="s">
        <v>14</v>
      </c>
      <c r="AS1258" s="2">
        <v>2003</v>
      </c>
      <c r="AT1258" s="2">
        <v>2009</v>
      </c>
    </row>
    <row r="1259" spans="1:46" ht="12.75">
      <c r="A1259" s="2" t="s">
        <v>671</v>
      </c>
      <c r="B1259" s="2"/>
      <c r="C1259" s="48" t="s">
        <v>816</v>
      </c>
      <c r="D1259" s="2" t="s">
        <v>822</v>
      </c>
      <c r="E1259" s="2" t="s">
        <v>668</v>
      </c>
      <c r="F1259" s="2" t="s">
        <v>14</v>
      </c>
      <c r="G1259" s="2">
        <v>0</v>
      </c>
      <c r="H1259" s="2">
        <v>15</v>
      </c>
      <c r="I1259" s="2">
        <v>0</v>
      </c>
      <c r="J1259" s="2">
        <v>15</v>
      </c>
      <c r="K1259" s="2">
        <v>0</v>
      </c>
      <c r="L1259" s="2">
        <v>15</v>
      </c>
      <c r="M1259" s="2">
        <v>-119.43346</v>
      </c>
      <c r="N1259" s="2">
        <v>34.31313</v>
      </c>
      <c r="O1259" s="2">
        <v>-30.6</v>
      </c>
      <c r="P1259" s="2" t="s">
        <v>11</v>
      </c>
      <c r="Q1259" s="2" t="s">
        <v>796</v>
      </c>
      <c r="R1259" s="2">
        <v>4</v>
      </c>
      <c r="S1259" s="2" t="str">
        <f t="shared" si="70"/>
        <v>NT4267-4</v>
      </c>
      <c r="T1259" s="31" t="s">
        <v>386</v>
      </c>
      <c r="U1259" s="2" t="s">
        <v>13</v>
      </c>
      <c r="V1259" s="14">
        <v>0.066</v>
      </c>
      <c r="W1259" s="29">
        <v>0.035</v>
      </c>
      <c r="X1259" s="29">
        <v>0.049</v>
      </c>
      <c r="Y1259" s="29">
        <v>0.029</v>
      </c>
      <c r="Z1259" s="2">
        <v>1510</v>
      </c>
      <c r="AA1259" s="2">
        <v>99</v>
      </c>
      <c r="AB1259" s="2">
        <v>375</v>
      </c>
      <c r="AC1259" s="2">
        <v>13</v>
      </c>
      <c r="AD1259" s="2">
        <v>267</v>
      </c>
      <c r="AE1259" s="2">
        <v>13</v>
      </c>
      <c r="AF1259" s="2">
        <v>443</v>
      </c>
      <c r="AG1259" s="2">
        <v>13</v>
      </c>
      <c r="AH1259" s="2">
        <v>95</v>
      </c>
      <c r="AI1259" s="2">
        <v>3387</v>
      </c>
      <c r="AJ1259" s="2">
        <v>817</v>
      </c>
      <c r="AK1259" s="2">
        <v>589</v>
      </c>
      <c r="AL1259" s="2">
        <v>960</v>
      </c>
      <c r="AM1259" s="6">
        <v>17.9256915297281</v>
      </c>
      <c r="AN1259" s="6">
        <v>8.93313679242081</v>
      </c>
      <c r="AO1259" s="6">
        <v>35.7486146485074</v>
      </c>
      <c r="AP1259" s="2" t="s">
        <v>14</v>
      </c>
      <c r="AQ1259" s="2" t="s">
        <v>14</v>
      </c>
      <c r="AR1259" s="2" t="s">
        <v>14</v>
      </c>
      <c r="AS1259" s="2">
        <v>2003</v>
      </c>
      <c r="AT1259" s="2">
        <v>2009</v>
      </c>
    </row>
    <row r="1260" spans="1:46" ht="12.75">
      <c r="A1260" s="2" t="s">
        <v>672</v>
      </c>
      <c r="B1260" s="2"/>
      <c r="C1260" s="48" t="s">
        <v>816</v>
      </c>
      <c r="D1260" s="2" t="s">
        <v>822</v>
      </c>
      <c r="E1260" s="2" t="s">
        <v>668</v>
      </c>
      <c r="F1260" s="2" t="s">
        <v>14</v>
      </c>
      <c r="G1260" s="2">
        <v>0</v>
      </c>
      <c r="H1260" s="2">
        <v>15</v>
      </c>
      <c r="I1260" s="2">
        <v>0</v>
      </c>
      <c r="J1260" s="2">
        <v>15</v>
      </c>
      <c r="K1260" s="2">
        <v>0</v>
      </c>
      <c r="L1260" s="2">
        <v>15</v>
      </c>
      <c r="M1260" s="2">
        <v>-119.43346</v>
      </c>
      <c r="N1260" s="2">
        <v>34.31313</v>
      </c>
      <c r="O1260" s="2">
        <v>-30.6</v>
      </c>
      <c r="P1260" s="2" t="s">
        <v>11</v>
      </c>
      <c r="Q1260" s="2" t="s">
        <v>796</v>
      </c>
      <c r="R1260" s="2">
        <v>5</v>
      </c>
      <c r="S1260" s="2" t="str">
        <f t="shared" si="70"/>
        <v>NT4267-5</v>
      </c>
      <c r="T1260" s="31" t="s">
        <v>386</v>
      </c>
      <c r="U1260" s="2" t="s">
        <v>13</v>
      </c>
      <c r="V1260" s="14">
        <v>0.066</v>
      </c>
      <c r="W1260" s="29">
        <v>0.035</v>
      </c>
      <c r="X1260" s="29">
        <v>0.058</v>
      </c>
      <c r="Y1260" s="29">
        <v>0.029</v>
      </c>
      <c r="Z1260" s="2">
        <v>1589</v>
      </c>
      <c r="AA1260" s="2">
        <v>106</v>
      </c>
      <c r="AB1260" s="2">
        <v>377</v>
      </c>
      <c r="AC1260" s="2">
        <v>13</v>
      </c>
      <c r="AD1260" s="2">
        <v>259</v>
      </c>
      <c r="AE1260" s="2">
        <v>15</v>
      </c>
      <c r="AF1260" s="2">
        <v>466</v>
      </c>
      <c r="AG1260" s="2">
        <v>14</v>
      </c>
      <c r="AH1260" s="2">
        <v>99</v>
      </c>
      <c r="AI1260" s="2">
        <v>3424</v>
      </c>
      <c r="AJ1260" s="2">
        <v>788</v>
      </c>
      <c r="AK1260" s="2">
        <v>554</v>
      </c>
      <c r="AL1260" s="2">
        <v>970</v>
      </c>
      <c r="AM1260" s="6">
        <v>17.9256915297281</v>
      </c>
      <c r="AN1260" s="6">
        <v>8.93313679242081</v>
      </c>
      <c r="AO1260" s="6">
        <v>35.7486146485074</v>
      </c>
      <c r="AP1260" s="2" t="s">
        <v>14</v>
      </c>
      <c r="AQ1260" s="2" t="s">
        <v>14</v>
      </c>
      <c r="AR1260" s="2" t="s">
        <v>14</v>
      </c>
      <c r="AS1260" s="2">
        <v>2003</v>
      </c>
      <c r="AT1260" s="2">
        <v>2009</v>
      </c>
    </row>
    <row r="1261" spans="1:46" ht="12.75">
      <c r="A1261" s="2" t="s">
        <v>673</v>
      </c>
      <c r="B1261" s="2"/>
      <c r="C1261" s="48" t="s">
        <v>816</v>
      </c>
      <c r="D1261" s="2" t="s">
        <v>822</v>
      </c>
      <c r="E1261" s="2" t="s">
        <v>668</v>
      </c>
      <c r="F1261" s="2" t="s">
        <v>14</v>
      </c>
      <c r="G1261" s="2">
        <v>0</v>
      </c>
      <c r="H1261" s="2">
        <v>15</v>
      </c>
      <c r="I1261" s="2">
        <v>0</v>
      </c>
      <c r="J1261" s="2">
        <v>15</v>
      </c>
      <c r="K1261" s="2">
        <v>0</v>
      </c>
      <c r="L1261" s="2">
        <v>15</v>
      </c>
      <c r="M1261" s="2">
        <v>-119.43346</v>
      </c>
      <c r="N1261" s="2">
        <v>34.31313</v>
      </c>
      <c r="O1261" s="2">
        <v>-30.6</v>
      </c>
      <c r="P1261" s="2" t="s">
        <v>11</v>
      </c>
      <c r="Q1261" s="2" t="s">
        <v>796</v>
      </c>
      <c r="R1261" s="2">
        <v>6</v>
      </c>
      <c r="S1261" s="2" t="str">
        <f t="shared" si="70"/>
        <v>NT4267-6</v>
      </c>
      <c r="T1261" s="31" t="s">
        <v>386</v>
      </c>
      <c r="U1261" s="2" t="s">
        <v>13</v>
      </c>
      <c r="V1261" s="14">
        <v>0.07</v>
      </c>
      <c r="W1261" s="29">
        <v>0.039</v>
      </c>
      <c r="X1261" s="29">
        <v>0.067</v>
      </c>
      <c r="Y1261" s="29">
        <v>0.029</v>
      </c>
      <c r="Z1261" s="2">
        <v>1787</v>
      </c>
      <c r="AA1261" s="2">
        <v>127</v>
      </c>
      <c r="AB1261" s="2">
        <v>431</v>
      </c>
      <c r="AC1261" s="2">
        <v>17</v>
      </c>
      <c r="AD1261" s="2">
        <v>291</v>
      </c>
      <c r="AE1261" s="2">
        <v>19</v>
      </c>
      <c r="AF1261" s="2">
        <v>455</v>
      </c>
      <c r="AG1261" s="2">
        <v>13</v>
      </c>
      <c r="AH1261" s="2">
        <v>80</v>
      </c>
      <c r="AI1261" s="2">
        <v>4785</v>
      </c>
      <c r="AJ1261" s="2">
        <v>1120</v>
      </c>
      <c r="AK1261" s="2">
        <v>775</v>
      </c>
      <c r="AL1261" s="2">
        <v>1170</v>
      </c>
      <c r="AM1261" s="6">
        <v>24.3775219281007</v>
      </c>
      <c r="AN1261" s="6">
        <v>12.365197037896</v>
      </c>
      <c r="AO1261" s="6">
        <v>47.5891427396127</v>
      </c>
      <c r="AP1261" s="2" t="s">
        <v>14</v>
      </c>
      <c r="AQ1261" s="2" t="s">
        <v>14</v>
      </c>
      <c r="AR1261" s="2" t="s">
        <v>14</v>
      </c>
      <c r="AS1261" s="2">
        <v>2003</v>
      </c>
      <c r="AT1261" s="2">
        <v>2009</v>
      </c>
    </row>
    <row r="1262" spans="1:46" ht="12.75">
      <c r="A1262" s="2" t="s">
        <v>674</v>
      </c>
      <c r="B1262" s="2"/>
      <c r="C1262" s="48" t="s">
        <v>816</v>
      </c>
      <c r="D1262" s="2" t="s">
        <v>822</v>
      </c>
      <c r="E1262" s="2" t="s">
        <v>668</v>
      </c>
      <c r="F1262" s="2" t="s">
        <v>14</v>
      </c>
      <c r="G1262" s="2">
        <v>0</v>
      </c>
      <c r="H1262" s="2">
        <v>15</v>
      </c>
      <c r="I1262" s="2">
        <v>0</v>
      </c>
      <c r="J1262" s="2">
        <v>15</v>
      </c>
      <c r="K1262" s="2">
        <v>0</v>
      </c>
      <c r="L1262" s="2">
        <v>15</v>
      </c>
      <c r="M1262" s="2">
        <v>-119.43346</v>
      </c>
      <c r="N1262" s="2">
        <v>34.31313</v>
      </c>
      <c r="O1262" s="2">
        <v>-30.6</v>
      </c>
      <c r="P1262" s="2" t="s">
        <v>11</v>
      </c>
      <c r="Q1262" s="2" t="s">
        <v>796</v>
      </c>
      <c r="R1262" s="2">
        <v>7</v>
      </c>
      <c r="S1262" s="2" t="str">
        <f t="shared" si="70"/>
        <v>NT4267-7</v>
      </c>
      <c r="T1262" s="31" t="s">
        <v>386</v>
      </c>
      <c r="U1262" s="2" t="s">
        <v>13</v>
      </c>
      <c r="V1262" s="14">
        <v>0.076</v>
      </c>
      <c r="W1262" s="29">
        <v>0.047</v>
      </c>
      <c r="X1262" s="29">
        <v>0.071</v>
      </c>
      <c r="Y1262" s="29">
        <v>0.042</v>
      </c>
      <c r="Z1262" s="2">
        <v>1248</v>
      </c>
      <c r="AA1262" s="2">
        <v>95</v>
      </c>
      <c r="AB1262" s="2">
        <v>293</v>
      </c>
      <c r="AC1262" s="2">
        <v>14</v>
      </c>
      <c r="AD1262" s="2">
        <v>216</v>
      </c>
      <c r="AE1262" s="2">
        <v>15</v>
      </c>
      <c r="AF1262" s="2">
        <v>314</v>
      </c>
      <c r="AG1262" s="2">
        <v>13</v>
      </c>
      <c r="AH1262" s="2">
        <v>95</v>
      </c>
      <c r="AI1262" s="2">
        <v>2827</v>
      </c>
      <c r="AJ1262" s="2">
        <v>646</v>
      </c>
      <c r="AK1262" s="2">
        <v>486</v>
      </c>
      <c r="AL1262" s="2">
        <v>688</v>
      </c>
      <c r="AM1262" s="6">
        <v>35.8185775479537</v>
      </c>
      <c r="AN1262" s="6">
        <v>18.6069252224122</v>
      </c>
      <c r="AO1262" s="6">
        <v>67.7753468530533</v>
      </c>
      <c r="AP1262" s="2" t="s">
        <v>14</v>
      </c>
      <c r="AQ1262" s="2" t="s">
        <v>14</v>
      </c>
      <c r="AR1262" s="2" t="s">
        <v>14</v>
      </c>
      <c r="AS1262" s="2">
        <v>2003</v>
      </c>
      <c r="AT1262" s="2">
        <v>2009</v>
      </c>
    </row>
    <row r="1263" spans="1:46" ht="12.75">
      <c r="A1263" s="2" t="s">
        <v>675</v>
      </c>
      <c r="B1263" s="2"/>
      <c r="C1263" s="48" t="s">
        <v>816</v>
      </c>
      <c r="D1263" s="2" t="s">
        <v>822</v>
      </c>
      <c r="E1263" s="2" t="s">
        <v>668</v>
      </c>
      <c r="F1263" s="2" t="s">
        <v>14</v>
      </c>
      <c r="G1263" s="2">
        <v>0</v>
      </c>
      <c r="H1263" s="2">
        <v>15</v>
      </c>
      <c r="I1263" s="2">
        <v>0</v>
      </c>
      <c r="J1263" s="2">
        <v>15</v>
      </c>
      <c r="K1263" s="2">
        <v>0</v>
      </c>
      <c r="L1263" s="2">
        <v>15</v>
      </c>
      <c r="M1263" s="2">
        <v>-119.43346</v>
      </c>
      <c r="N1263" s="2">
        <v>34.31313</v>
      </c>
      <c r="O1263" s="2">
        <v>-30.6</v>
      </c>
      <c r="P1263" s="2" t="s">
        <v>11</v>
      </c>
      <c r="Q1263" s="2" t="s">
        <v>796</v>
      </c>
      <c r="R1263" s="2">
        <v>8</v>
      </c>
      <c r="S1263" s="2" t="str">
        <f t="shared" si="70"/>
        <v>NT4267-8</v>
      </c>
      <c r="T1263" s="31" t="s">
        <v>386</v>
      </c>
      <c r="U1263" s="2" t="s">
        <v>13</v>
      </c>
      <c r="V1263" s="14">
        <v>0.072</v>
      </c>
      <c r="W1263" s="29">
        <v>0.042</v>
      </c>
      <c r="X1263" s="29">
        <v>0.074</v>
      </c>
      <c r="Y1263" s="29">
        <v>0.036</v>
      </c>
      <c r="Z1263" s="2">
        <v>989</v>
      </c>
      <c r="AA1263" s="2">
        <v>71</v>
      </c>
      <c r="AB1263" s="2">
        <v>248</v>
      </c>
      <c r="AC1263" s="2">
        <v>10</v>
      </c>
      <c r="AD1263" s="2">
        <v>180</v>
      </c>
      <c r="AE1263" s="2">
        <v>13</v>
      </c>
      <c r="AF1263" s="2">
        <v>275</v>
      </c>
      <c r="AG1263" s="2">
        <v>10</v>
      </c>
      <c r="AH1263" s="2">
        <v>94</v>
      </c>
      <c r="AI1263" s="2">
        <v>2255</v>
      </c>
      <c r="AJ1263" s="2">
        <v>549</v>
      </c>
      <c r="AK1263" s="2">
        <v>411</v>
      </c>
      <c r="AL1263" s="2">
        <v>606</v>
      </c>
      <c r="AM1263" s="6">
        <v>27.9750492241656</v>
      </c>
      <c r="AN1263" s="6">
        <v>14.2629162946762</v>
      </c>
      <c r="AO1263" s="6">
        <v>53.9822558027953</v>
      </c>
      <c r="AP1263" s="2" t="s">
        <v>14</v>
      </c>
      <c r="AQ1263" s="2" t="s">
        <v>14</v>
      </c>
      <c r="AR1263" s="2" t="s">
        <v>14</v>
      </c>
      <c r="AS1263" s="2">
        <v>2003</v>
      </c>
      <c r="AT1263" s="2">
        <v>2009</v>
      </c>
    </row>
    <row r="1264" spans="1:46" ht="12.75">
      <c r="A1264" s="2" t="s">
        <v>676</v>
      </c>
      <c r="B1264" s="2"/>
      <c r="C1264" s="48" t="s">
        <v>816</v>
      </c>
      <c r="D1264" s="2" t="s">
        <v>822</v>
      </c>
      <c r="E1264" s="2" t="s">
        <v>668</v>
      </c>
      <c r="F1264" s="2" t="s">
        <v>14</v>
      </c>
      <c r="G1264" s="2">
        <v>0</v>
      </c>
      <c r="H1264" s="2">
        <v>15</v>
      </c>
      <c r="I1264" s="2">
        <v>0</v>
      </c>
      <c r="J1264" s="2">
        <v>15</v>
      </c>
      <c r="K1264" s="2">
        <v>0</v>
      </c>
      <c r="L1264" s="2">
        <v>15</v>
      </c>
      <c r="M1264" s="2">
        <v>-119.43346</v>
      </c>
      <c r="N1264" s="2">
        <v>34.31313</v>
      </c>
      <c r="O1264" s="2">
        <v>-30.6</v>
      </c>
      <c r="P1264" s="2" t="s">
        <v>11</v>
      </c>
      <c r="Q1264" s="2" t="s">
        <v>796</v>
      </c>
      <c r="R1264" s="2">
        <v>9</v>
      </c>
      <c r="S1264" s="2" t="str">
        <f t="shared" si="70"/>
        <v>NT4267-9</v>
      </c>
      <c r="T1264" s="31" t="s">
        <v>386</v>
      </c>
      <c r="U1264" s="2" t="s">
        <v>13</v>
      </c>
      <c r="V1264" s="14">
        <v>0.065</v>
      </c>
      <c r="W1264" s="29">
        <v>0.034</v>
      </c>
      <c r="X1264" s="29">
        <v>0.039</v>
      </c>
      <c r="Y1264" s="29">
        <v>0.024</v>
      </c>
      <c r="Z1264" s="2">
        <v>920</v>
      </c>
      <c r="AA1264" s="2">
        <v>59</v>
      </c>
      <c r="AB1264" s="2">
        <v>263</v>
      </c>
      <c r="AC1264" s="2">
        <v>9</v>
      </c>
      <c r="AD1264" s="2">
        <v>183</v>
      </c>
      <c r="AE1264" s="2">
        <v>7</v>
      </c>
      <c r="AF1264" s="2">
        <v>301</v>
      </c>
      <c r="AG1264" s="2">
        <v>7</v>
      </c>
      <c r="AH1264" s="2">
        <v>132</v>
      </c>
      <c r="AI1264" s="2">
        <v>1483</v>
      </c>
      <c r="AJ1264" s="2">
        <v>412</v>
      </c>
      <c r="AK1264" s="2">
        <v>288</v>
      </c>
      <c r="AL1264" s="2">
        <v>467</v>
      </c>
      <c r="AM1264" s="6">
        <v>16.4670966578254</v>
      </c>
      <c r="AN1264" s="6">
        <v>8.16914175702649</v>
      </c>
      <c r="AO1264" s="6">
        <v>32.8822084005877</v>
      </c>
      <c r="AP1264" s="2" t="s">
        <v>14</v>
      </c>
      <c r="AQ1264" s="2" t="s">
        <v>14</v>
      </c>
      <c r="AR1264" s="2" t="s">
        <v>14</v>
      </c>
      <c r="AS1264" s="2">
        <v>2003</v>
      </c>
      <c r="AT1264" s="2">
        <v>2009</v>
      </c>
    </row>
    <row r="1265" spans="1:46" ht="12.75">
      <c r="A1265" s="2" t="s">
        <v>677</v>
      </c>
      <c r="B1265" s="2"/>
      <c r="C1265" s="48" t="s">
        <v>816</v>
      </c>
      <c r="D1265" s="2" t="s">
        <v>822</v>
      </c>
      <c r="E1265" s="2" t="s">
        <v>668</v>
      </c>
      <c r="F1265" s="2" t="s">
        <v>14</v>
      </c>
      <c r="G1265" s="2">
        <v>0</v>
      </c>
      <c r="H1265" s="2">
        <v>15</v>
      </c>
      <c r="I1265" s="2">
        <v>0</v>
      </c>
      <c r="J1265" s="2">
        <v>15</v>
      </c>
      <c r="K1265" s="2">
        <v>0</v>
      </c>
      <c r="L1265" s="2">
        <v>15</v>
      </c>
      <c r="M1265" s="2">
        <v>-119.43346</v>
      </c>
      <c r="N1265" s="2">
        <v>34.31313</v>
      </c>
      <c r="O1265" s="2">
        <v>-30.6</v>
      </c>
      <c r="P1265" s="2" t="s">
        <v>11</v>
      </c>
      <c r="Q1265" s="2" t="s">
        <v>796</v>
      </c>
      <c r="R1265" s="2">
        <v>10</v>
      </c>
      <c r="S1265" s="2" t="str">
        <f t="shared" si="70"/>
        <v>NT4267-10</v>
      </c>
      <c r="T1265" s="31" t="s">
        <v>386</v>
      </c>
      <c r="U1265" s="2" t="s">
        <v>13</v>
      </c>
      <c r="V1265" s="14">
        <v>0.062</v>
      </c>
      <c r="W1265" s="29">
        <v>0.03</v>
      </c>
      <c r="X1265" s="29">
        <v>0.044</v>
      </c>
      <c r="Y1265" s="29">
        <v>0.024</v>
      </c>
      <c r="Z1265" s="2">
        <v>1411</v>
      </c>
      <c r="AA1265" s="2">
        <v>88</v>
      </c>
      <c r="AB1265" s="2">
        <v>294.5</v>
      </c>
      <c r="AC1265" s="2">
        <v>9</v>
      </c>
      <c r="AD1265" s="2">
        <v>228</v>
      </c>
      <c r="AE1265" s="2">
        <v>10.5</v>
      </c>
      <c r="AF1265" s="2">
        <v>364.5</v>
      </c>
      <c r="AG1265" s="2">
        <v>8.5</v>
      </c>
      <c r="AH1265" s="2">
        <v>92</v>
      </c>
      <c r="AI1265" s="2">
        <v>3311.839</v>
      </c>
      <c r="AJ1265" s="2">
        <v>669.817</v>
      </c>
      <c r="AK1265" s="2">
        <v>526.517</v>
      </c>
      <c r="AL1265" s="2">
        <v>823.584</v>
      </c>
      <c r="AM1265" s="6">
        <v>12.3532867526139</v>
      </c>
      <c r="AN1265" s="6">
        <v>6.05470540260341</v>
      </c>
      <c r="AO1265" s="6">
        <v>24.8889200025564</v>
      </c>
      <c r="AP1265" s="2" t="s">
        <v>14</v>
      </c>
      <c r="AQ1265" s="2" t="s">
        <v>14</v>
      </c>
      <c r="AR1265" s="2" t="s">
        <v>14</v>
      </c>
      <c r="AS1265" s="2">
        <v>2003</v>
      </c>
      <c r="AT1265" s="2">
        <v>2009</v>
      </c>
    </row>
    <row r="1266" spans="1:46" ht="12.75">
      <c r="A1266" s="2" t="s">
        <v>678</v>
      </c>
      <c r="B1266" s="2"/>
      <c r="C1266" s="48" t="s">
        <v>816</v>
      </c>
      <c r="D1266" s="2" t="s">
        <v>821</v>
      </c>
      <c r="E1266" s="2" t="s">
        <v>679</v>
      </c>
      <c r="F1266" s="2" t="s">
        <v>14</v>
      </c>
      <c r="G1266" s="2">
        <v>0</v>
      </c>
      <c r="H1266" s="2">
        <v>16</v>
      </c>
      <c r="I1266" s="2">
        <v>0</v>
      </c>
      <c r="J1266" s="2">
        <v>16</v>
      </c>
      <c r="K1266" s="2">
        <v>0</v>
      </c>
      <c r="L1266" s="2">
        <v>16</v>
      </c>
      <c r="M1266" s="2">
        <v>-118.184554</v>
      </c>
      <c r="N1266" s="2">
        <v>33.711698</v>
      </c>
      <c r="O1266" s="2">
        <v>-23</v>
      </c>
      <c r="P1266" s="2" t="s">
        <v>11</v>
      </c>
      <c r="Q1266" s="2" t="s">
        <v>796</v>
      </c>
      <c r="R1266" s="2">
        <v>1</v>
      </c>
      <c r="S1266" s="2" t="str">
        <f t="shared" si="70"/>
        <v>NT4290-1</v>
      </c>
      <c r="T1266" s="31" t="s">
        <v>386</v>
      </c>
      <c r="U1266" s="2" t="s">
        <v>13</v>
      </c>
      <c r="V1266" s="14">
        <v>0.072</v>
      </c>
      <c r="W1266" s="29">
        <v>0.025</v>
      </c>
      <c r="X1266" s="29">
        <v>0.046</v>
      </c>
      <c r="Y1266" s="29">
        <v>0.03</v>
      </c>
      <c r="Z1266" s="2">
        <v>8719</v>
      </c>
      <c r="AA1266" s="2">
        <v>631</v>
      </c>
      <c r="AB1266" s="2">
        <v>2302</v>
      </c>
      <c r="AC1266" s="2">
        <v>57</v>
      </c>
      <c r="AD1266" s="2">
        <v>1772</v>
      </c>
      <c r="AE1266" s="2">
        <v>81</v>
      </c>
      <c r="AF1266" s="2">
        <v>2404</v>
      </c>
      <c r="AG1266" s="2">
        <v>73</v>
      </c>
      <c r="AH1266" s="2">
        <v>83</v>
      </c>
      <c r="AI1266" s="2">
        <v>22530</v>
      </c>
      <c r="AJ1266" s="2">
        <v>5684</v>
      </c>
      <c r="AK1266" s="2">
        <v>4465</v>
      </c>
      <c r="AL1266" s="2">
        <v>5969</v>
      </c>
      <c r="AM1266" s="6">
        <v>27.9750492241656</v>
      </c>
      <c r="AN1266" s="6">
        <v>14.2629162946762</v>
      </c>
      <c r="AO1266" s="6">
        <v>53.9822558027953</v>
      </c>
      <c r="AP1266" s="2" t="s">
        <v>14</v>
      </c>
      <c r="AQ1266" s="2" t="s">
        <v>14</v>
      </c>
      <c r="AR1266" s="2" t="s">
        <v>14</v>
      </c>
      <c r="AS1266" s="2">
        <v>2003</v>
      </c>
      <c r="AT1266" s="2">
        <v>2009</v>
      </c>
    </row>
    <row r="1267" spans="1:46" ht="12.75">
      <c r="A1267" s="2" t="s">
        <v>680</v>
      </c>
      <c r="B1267" s="2"/>
      <c r="C1267" s="48" t="s">
        <v>816</v>
      </c>
      <c r="D1267" s="2" t="s">
        <v>821</v>
      </c>
      <c r="E1267" s="2" t="s">
        <v>679</v>
      </c>
      <c r="F1267" s="2" t="s">
        <v>14</v>
      </c>
      <c r="G1267" s="2">
        <v>0</v>
      </c>
      <c r="H1267" s="2">
        <v>16</v>
      </c>
      <c r="I1267" s="2">
        <v>0</v>
      </c>
      <c r="J1267" s="2">
        <v>16</v>
      </c>
      <c r="K1267" s="2">
        <v>0</v>
      </c>
      <c r="L1267" s="2">
        <v>16</v>
      </c>
      <c r="M1267" s="2">
        <v>-118.184554</v>
      </c>
      <c r="N1267" s="2">
        <v>33.711698</v>
      </c>
      <c r="O1267" s="2">
        <v>-23</v>
      </c>
      <c r="P1267" s="2" t="s">
        <v>11</v>
      </c>
      <c r="Q1267" s="2" t="s">
        <v>796</v>
      </c>
      <c r="R1267" s="2">
        <v>2</v>
      </c>
      <c r="S1267" s="2" t="str">
        <f t="shared" si="70"/>
        <v>NT4290-2</v>
      </c>
      <c r="T1267" s="31" t="s">
        <v>386</v>
      </c>
      <c r="U1267" s="2" t="s">
        <v>13</v>
      </c>
      <c r="V1267" s="14">
        <v>0.365</v>
      </c>
      <c r="W1267" s="29">
        <v>0.115</v>
      </c>
      <c r="X1267" s="29">
        <v>0.507</v>
      </c>
      <c r="Y1267" s="29">
        <v>0.263</v>
      </c>
      <c r="Z1267" s="2">
        <v>1742</v>
      </c>
      <c r="AA1267" s="2">
        <v>636</v>
      </c>
      <c r="AB1267" s="2">
        <v>495</v>
      </c>
      <c r="AC1267" s="2">
        <v>57</v>
      </c>
      <c r="AD1267" s="2">
        <v>140</v>
      </c>
      <c r="AE1267" s="2">
        <v>71</v>
      </c>
      <c r="AF1267" s="2">
        <v>483</v>
      </c>
      <c r="AG1267" s="2">
        <v>127</v>
      </c>
      <c r="AH1267" s="2">
        <v>79</v>
      </c>
      <c r="AI1267" s="2">
        <v>6020</v>
      </c>
      <c r="AJ1267" s="2">
        <v>1397</v>
      </c>
      <c r="AK1267" s="2">
        <v>534</v>
      </c>
      <c r="AL1267" s="2">
        <v>1544</v>
      </c>
      <c r="AM1267" s="6">
        <v>9060.80749949702</v>
      </c>
      <c r="AN1267" s="6">
        <v>6913.36196861832</v>
      </c>
      <c r="AO1267" s="6">
        <v>11771.9535841638</v>
      </c>
      <c r="AP1267" s="2" t="s">
        <v>14</v>
      </c>
      <c r="AQ1267" s="2" t="s">
        <v>14</v>
      </c>
      <c r="AR1267" s="2" t="s">
        <v>14</v>
      </c>
      <c r="AS1267" s="2">
        <v>2003</v>
      </c>
      <c r="AT1267" s="2">
        <v>2009</v>
      </c>
    </row>
    <row r="1268" spans="1:46" ht="12.75">
      <c r="A1268" s="2" t="s">
        <v>681</v>
      </c>
      <c r="B1268" s="2"/>
      <c r="C1268" s="48" t="s">
        <v>816</v>
      </c>
      <c r="D1268" s="2" t="s">
        <v>821</v>
      </c>
      <c r="E1268" s="2" t="s">
        <v>679</v>
      </c>
      <c r="F1268" s="2" t="s">
        <v>14</v>
      </c>
      <c r="G1268" s="2">
        <v>0</v>
      </c>
      <c r="H1268" s="2">
        <v>16</v>
      </c>
      <c r="I1268" s="2">
        <v>0</v>
      </c>
      <c r="J1268" s="2">
        <v>16</v>
      </c>
      <c r="K1268" s="2">
        <v>0</v>
      </c>
      <c r="L1268" s="2">
        <v>16</v>
      </c>
      <c r="M1268" s="2">
        <v>-118.184554</v>
      </c>
      <c r="N1268" s="2">
        <v>33.711698</v>
      </c>
      <c r="O1268" s="2">
        <v>-23</v>
      </c>
      <c r="P1268" s="2" t="s">
        <v>11</v>
      </c>
      <c r="Q1268" s="2" t="s">
        <v>796</v>
      </c>
      <c r="R1268" s="2">
        <v>3</v>
      </c>
      <c r="S1268" s="2" t="str">
        <f t="shared" si="70"/>
        <v>NT4290-3</v>
      </c>
      <c r="T1268" s="31" t="s">
        <v>386</v>
      </c>
      <c r="U1268" s="2" t="s">
        <v>13</v>
      </c>
      <c r="V1268" s="14">
        <v>0.231</v>
      </c>
      <c r="W1268" s="29">
        <v>0.064</v>
      </c>
      <c r="X1268" s="29">
        <v>0.374</v>
      </c>
      <c r="Y1268" s="29">
        <v>0.093</v>
      </c>
      <c r="Z1268" s="2">
        <v>1639</v>
      </c>
      <c r="AA1268" s="2">
        <v>379</v>
      </c>
      <c r="AB1268" s="2">
        <v>479</v>
      </c>
      <c r="AC1268" s="2">
        <v>30</v>
      </c>
      <c r="AD1268" s="2">
        <v>181</v>
      </c>
      <c r="AE1268" s="2">
        <v>68</v>
      </c>
      <c r="AF1268" s="2">
        <v>504</v>
      </c>
      <c r="AG1268" s="2">
        <v>47</v>
      </c>
      <c r="AH1268" s="2">
        <v>73</v>
      </c>
      <c r="AI1268" s="2">
        <v>5529</v>
      </c>
      <c r="AJ1268" s="2">
        <v>1395</v>
      </c>
      <c r="AK1268" s="2">
        <v>682</v>
      </c>
      <c r="AL1268" s="2">
        <v>1510</v>
      </c>
      <c r="AM1268" s="6">
        <v>1949.72957212798</v>
      </c>
      <c r="AN1268" s="6">
        <v>1536.28971011424</v>
      </c>
      <c r="AO1268" s="6">
        <v>2536.44159856539</v>
      </c>
      <c r="AP1268" s="2" t="s">
        <v>14</v>
      </c>
      <c r="AQ1268" s="2" t="s">
        <v>14</v>
      </c>
      <c r="AR1268" s="2" t="s">
        <v>14</v>
      </c>
      <c r="AS1268" s="2">
        <v>2003</v>
      </c>
      <c r="AT1268" s="2">
        <v>2009</v>
      </c>
    </row>
    <row r="1269" spans="1:46" ht="12.75">
      <c r="A1269" s="2" t="s">
        <v>682</v>
      </c>
      <c r="B1269" s="2"/>
      <c r="C1269" s="48" t="s">
        <v>816</v>
      </c>
      <c r="D1269" s="2" t="s">
        <v>821</v>
      </c>
      <c r="E1269" s="2" t="s">
        <v>679</v>
      </c>
      <c r="F1269" s="2" t="s">
        <v>14</v>
      </c>
      <c r="G1269" s="2">
        <v>0</v>
      </c>
      <c r="H1269" s="2">
        <v>16</v>
      </c>
      <c r="I1269" s="2">
        <v>0</v>
      </c>
      <c r="J1269" s="2">
        <v>16</v>
      </c>
      <c r="K1269" s="2">
        <v>0</v>
      </c>
      <c r="L1269" s="2">
        <v>16</v>
      </c>
      <c r="M1269" s="2">
        <v>-118.184554</v>
      </c>
      <c r="N1269" s="2">
        <v>33.711698</v>
      </c>
      <c r="O1269" s="2">
        <v>-23</v>
      </c>
      <c r="P1269" s="2" t="s">
        <v>11</v>
      </c>
      <c r="Q1269" s="2" t="s">
        <v>796</v>
      </c>
      <c r="R1269" s="2">
        <v>4</v>
      </c>
      <c r="S1269" s="2" t="str">
        <f t="shared" si="70"/>
        <v>NT4290-4</v>
      </c>
      <c r="T1269" s="31" t="s">
        <v>386</v>
      </c>
      <c r="U1269" s="2" t="s">
        <v>13</v>
      </c>
      <c r="V1269" s="14">
        <v>0.063</v>
      </c>
      <c r="W1269" s="29">
        <v>0.028</v>
      </c>
      <c r="X1269" s="29">
        <v>0.054</v>
      </c>
      <c r="Y1269" s="29">
        <v>0.027</v>
      </c>
      <c r="Z1269" s="2">
        <v>3594</v>
      </c>
      <c r="AA1269" s="2">
        <v>226</v>
      </c>
      <c r="AB1269" s="2">
        <v>888</v>
      </c>
      <c r="AC1269" s="2">
        <v>25</v>
      </c>
      <c r="AD1269" s="2">
        <v>667</v>
      </c>
      <c r="AE1269" s="2">
        <v>36</v>
      </c>
      <c r="AF1269" s="2">
        <v>998</v>
      </c>
      <c r="AG1269" s="2">
        <v>27</v>
      </c>
      <c r="AH1269" s="2">
        <v>75</v>
      </c>
      <c r="AI1269" s="2">
        <v>10187</v>
      </c>
      <c r="AJ1269" s="2">
        <v>2435</v>
      </c>
      <c r="AK1269" s="2">
        <v>1875</v>
      </c>
      <c r="AL1269" s="2">
        <v>2733</v>
      </c>
      <c r="AM1269" s="6">
        <v>13.6751237422928</v>
      </c>
      <c r="AN1269" s="6">
        <v>6.73318067570044</v>
      </c>
      <c r="AO1269" s="6">
        <v>27.4243509597962</v>
      </c>
      <c r="AP1269" s="2" t="s">
        <v>14</v>
      </c>
      <c r="AQ1269" s="2" t="s">
        <v>14</v>
      </c>
      <c r="AR1269" s="2" t="s">
        <v>14</v>
      </c>
      <c r="AS1269" s="2">
        <v>2003</v>
      </c>
      <c r="AT1269" s="2">
        <v>2009</v>
      </c>
    </row>
    <row r="1270" spans="1:46" ht="12.75">
      <c r="A1270" s="2" t="s">
        <v>683</v>
      </c>
      <c r="B1270" s="2"/>
      <c r="C1270" s="48" t="s">
        <v>816</v>
      </c>
      <c r="D1270" s="2" t="s">
        <v>821</v>
      </c>
      <c r="E1270" s="2" t="s">
        <v>679</v>
      </c>
      <c r="F1270" s="2" t="s">
        <v>14</v>
      </c>
      <c r="G1270" s="2">
        <v>0</v>
      </c>
      <c r="H1270" s="2">
        <v>16</v>
      </c>
      <c r="I1270" s="2">
        <v>0</v>
      </c>
      <c r="J1270" s="2">
        <v>16</v>
      </c>
      <c r="K1270" s="2">
        <v>0</v>
      </c>
      <c r="L1270" s="2">
        <v>16</v>
      </c>
      <c r="M1270" s="2">
        <v>-118.184554</v>
      </c>
      <c r="N1270" s="2">
        <v>33.711698</v>
      </c>
      <c r="O1270" s="2">
        <v>-23</v>
      </c>
      <c r="P1270" s="2" t="s">
        <v>11</v>
      </c>
      <c r="Q1270" s="2" t="s">
        <v>796</v>
      </c>
      <c r="R1270" s="2">
        <v>5</v>
      </c>
      <c r="S1270" s="2" t="str">
        <f t="shared" si="70"/>
        <v>NT4290-5</v>
      </c>
      <c r="T1270" s="31" t="s">
        <v>386</v>
      </c>
      <c r="U1270" s="2" t="s">
        <v>13</v>
      </c>
      <c r="V1270" s="14">
        <v>0.387</v>
      </c>
      <c r="W1270" s="29">
        <v>0.118</v>
      </c>
      <c r="X1270" s="29">
        <v>0.533</v>
      </c>
      <c r="Y1270" s="29">
        <v>0.282</v>
      </c>
      <c r="Z1270" s="2">
        <v>1442</v>
      </c>
      <c r="AA1270" s="2">
        <v>558</v>
      </c>
      <c r="AB1270" s="2">
        <v>405</v>
      </c>
      <c r="AC1270" s="2">
        <v>48</v>
      </c>
      <c r="AD1270" s="2">
        <v>112</v>
      </c>
      <c r="AE1270" s="2">
        <v>60</v>
      </c>
      <c r="AF1270" s="2">
        <v>441</v>
      </c>
      <c r="AG1270" s="2">
        <v>124</v>
      </c>
      <c r="AH1270" s="2">
        <v>82</v>
      </c>
      <c r="AI1270" s="2">
        <v>4878</v>
      </c>
      <c r="AJ1270" s="2">
        <v>1105</v>
      </c>
      <c r="AK1270" s="2">
        <v>420</v>
      </c>
      <c r="AL1270" s="2">
        <v>1378</v>
      </c>
      <c r="AM1270" s="6">
        <v>11047.9109672736</v>
      </c>
      <c r="AN1270" s="6">
        <v>8264.63013097768</v>
      </c>
      <c r="AO1270" s="6">
        <v>14706.4328654358</v>
      </c>
      <c r="AP1270" s="2" t="s">
        <v>14</v>
      </c>
      <c r="AQ1270" s="2" t="s">
        <v>14</v>
      </c>
      <c r="AR1270" s="2" t="s">
        <v>14</v>
      </c>
      <c r="AS1270" s="2">
        <v>2003</v>
      </c>
      <c r="AT1270" s="2">
        <v>2009</v>
      </c>
    </row>
    <row r="1271" spans="1:46" ht="12.75">
      <c r="A1271" s="2" t="s">
        <v>684</v>
      </c>
      <c r="B1271" s="2"/>
      <c r="C1271" s="48" t="s">
        <v>816</v>
      </c>
      <c r="D1271" s="2" t="s">
        <v>821</v>
      </c>
      <c r="E1271" s="2" t="s">
        <v>679</v>
      </c>
      <c r="F1271" s="2" t="s">
        <v>14</v>
      </c>
      <c r="G1271" s="2">
        <v>0</v>
      </c>
      <c r="H1271" s="2">
        <v>16</v>
      </c>
      <c r="I1271" s="2">
        <v>0</v>
      </c>
      <c r="J1271" s="2">
        <v>16</v>
      </c>
      <c r="K1271" s="2">
        <v>0</v>
      </c>
      <c r="L1271" s="2">
        <v>16</v>
      </c>
      <c r="M1271" s="2">
        <v>-118.184554</v>
      </c>
      <c r="N1271" s="2">
        <v>33.711698</v>
      </c>
      <c r="O1271" s="2">
        <v>-23</v>
      </c>
      <c r="P1271" s="2" t="s">
        <v>11</v>
      </c>
      <c r="Q1271" s="2" t="s">
        <v>796</v>
      </c>
      <c r="R1271" s="2">
        <v>6</v>
      </c>
      <c r="S1271" s="2" t="str">
        <f t="shared" si="70"/>
        <v>NT4290-6</v>
      </c>
      <c r="T1271" s="31" t="s">
        <v>386</v>
      </c>
      <c r="U1271" s="2" t="s">
        <v>13</v>
      </c>
      <c r="V1271" s="14">
        <v>0.267</v>
      </c>
      <c r="W1271" s="29">
        <v>0.08</v>
      </c>
      <c r="X1271" s="29">
        <v>0.378</v>
      </c>
      <c r="Y1271" s="29">
        <v>0.134</v>
      </c>
      <c r="Z1271" s="2">
        <v>1277.5</v>
      </c>
      <c r="AA1271" s="2">
        <v>342.5</v>
      </c>
      <c r="AB1271" s="2">
        <v>394</v>
      </c>
      <c r="AC1271" s="2">
        <v>31</v>
      </c>
      <c r="AD1271" s="2">
        <v>145.5</v>
      </c>
      <c r="AE1271" s="2">
        <v>55</v>
      </c>
      <c r="AF1271" s="2">
        <v>387.5</v>
      </c>
      <c r="AG1271" s="2">
        <v>52</v>
      </c>
      <c r="AH1271" s="2">
        <v>82</v>
      </c>
      <c r="AI1271" s="2">
        <v>3964.405</v>
      </c>
      <c r="AJ1271" s="2">
        <v>1038.988</v>
      </c>
      <c r="AK1271" s="2">
        <v>490.238</v>
      </c>
      <c r="AL1271" s="2">
        <v>1074.405</v>
      </c>
      <c r="AM1271" s="6">
        <v>3175.4108651858</v>
      </c>
      <c r="AN1271" s="6">
        <v>2566.48312143852</v>
      </c>
      <c r="AO1271" s="6">
        <v>4018.7541169461</v>
      </c>
      <c r="AP1271" s="2" t="s">
        <v>14</v>
      </c>
      <c r="AQ1271" s="2" t="s">
        <v>14</v>
      </c>
      <c r="AR1271" s="2" t="s">
        <v>14</v>
      </c>
      <c r="AS1271" s="2">
        <v>2003</v>
      </c>
      <c r="AT1271" s="2">
        <v>2009</v>
      </c>
    </row>
    <row r="1272" spans="1:46" ht="12.75">
      <c r="A1272" s="2" t="s">
        <v>685</v>
      </c>
      <c r="B1272" s="2"/>
      <c r="C1272" s="48" t="s">
        <v>816</v>
      </c>
      <c r="D1272" s="2" t="s">
        <v>821</v>
      </c>
      <c r="E1272" s="2" t="s">
        <v>679</v>
      </c>
      <c r="F1272" s="2" t="s">
        <v>14</v>
      </c>
      <c r="G1272" s="2">
        <v>0</v>
      </c>
      <c r="H1272" s="2">
        <v>16</v>
      </c>
      <c r="I1272" s="2">
        <v>0</v>
      </c>
      <c r="J1272" s="2">
        <v>16</v>
      </c>
      <c r="K1272" s="2">
        <v>0</v>
      </c>
      <c r="L1272" s="2">
        <v>16</v>
      </c>
      <c r="M1272" s="2">
        <v>-118.184554</v>
      </c>
      <c r="N1272" s="2">
        <v>33.711698</v>
      </c>
      <c r="O1272" s="2">
        <v>-23</v>
      </c>
      <c r="P1272" s="2" t="s">
        <v>11</v>
      </c>
      <c r="Q1272" s="2" t="s">
        <v>796</v>
      </c>
      <c r="R1272" s="2">
        <v>7</v>
      </c>
      <c r="S1272" s="2" t="str">
        <f t="shared" si="70"/>
        <v>NT4290-7</v>
      </c>
      <c r="T1272" s="31" t="s">
        <v>386</v>
      </c>
      <c r="U1272" s="2" t="s">
        <v>13</v>
      </c>
      <c r="V1272" s="14">
        <v>0.17</v>
      </c>
      <c r="W1272" s="29">
        <v>0.052</v>
      </c>
      <c r="X1272" s="29">
        <v>0.243</v>
      </c>
      <c r="Y1272" s="29">
        <v>0.057</v>
      </c>
      <c r="Z1272" s="2">
        <v>2106</v>
      </c>
      <c r="AA1272" s="2">
        <v>359</v>
      </c>
      <c r="AB1272" s="2">
        <v>508</v>
      </c>
      <c r="AC1272" s="2">
        <v>26</v>
      </c>
      <c r="AD1272" s="2">
        <v>229</v>
      </c>
      <c r="AE1272" s="2">
        <v>56</v>
      </c>
      <c r="AF1272" s="2">
        <v>564</v>
      </c>
      <c r="AG1272" s="2">
        <v>32</v>
      </c>
      <c r="AH1272" s="2">
        <v>78</v>
      </c>
      <c r="AI1272" s="2">
        <v>6321</v>
      </c>
      <c r="AJ1272" s="2">
        <v>1369</v>
      </c>
      <c r="AK1272" s="2">
        <v>731</v>
      </c>
      <c r="AL1272" s="2">
        <v>1528</v>
      </c>
      <c r="AM1272" s="6">
        <v>692.252556720953</v>
      </c>
      <c r="AN1272" s="6">
        <v>492.827469974996</v>
      </c>
      <c r="AO1272" s="6">
        <v>978.582440044506</v>
      </c>
      <c r="AP1272" s="2" t="s">
        <v>14</v>
      </c>
      <c r="AQ1272" s="2" t="s">
        <v>14</v>
      </c>
      <c r="AR1272" s="2" t="s">
        <v>14</v>
      </c>
      <c r="AS1272" s="2">
        <v>2003</v>
      </c>
      <c r="AT1272" s="2">
        <v>2009</v>
      </c>
    </row>
    <row r="1273" spans="1:46" ht="12.75">
      <c r="A1273" s="2" t="s">
        <v>686</v>
      </c>
      <c r="B1273" s="2"/>
      <c r="C1273" s="48" t="s">
        <v>816</v>
      </c>
      <c r="D1273" s="2" t="s">
        <v>821</v>
      </c>
      <c r="E1273" s="2" t="s">
        <v>679</v>
      </c>
      <c r="F1273" s="2" t="s">
        <v>14</v>
      </c>
      <c r="G1273" s="2">
        <v>0</v>
      </c>
      <c r="H1273" s="2">
        <v>16</v>
      </c>
      <c r="I1273" s="2">
        <v>0</v>
      </c>
      <c r="J1273" s="2">
        <v>16</v>
      </c>
      <c r="K1273" s="2">
        <v>0</v>
      </c>
      <c r="L1273" s="2">
        <v>16</v>
      </c>
      <c r="M1273" s="2">
        <v>-118.184554</v>
      </c>
      <c r="N1273" s="2">
        <v>33.711698</v>
      </c>
      <c r="O1273" s="2">
        <v>-23</v>
      </c>
      <c r="P1273" s="2" t="s">
        <v>11</v>
      </c>
      <c r="Q1273" s="2" t="s">
        <v>796</v>
      </c>
      <c r="R1273" s="2">
        <v>8</v>
      </c>
      <c r="S1273" s="2" t="str">
        <f t="shared" si="70"/>
        <v>NT4290-8</v>
      </c>
      <c r="T1273" s="31" t="s">
        <v>386</v>
      </c>
      <c r="U1273" s="2" t="s">
        <v>13</v>
      </c>
      <c r="V1273" s="14">
        <v>0.069</v>
      </c>
      <c r="W1273" s="29">
        <v>0.037</v>
      </c>
      <c r="X1273" s="29">
        <v>0.076</v>
      </c>
      <c r="Y1273" s="29">
        <v>0.038</v>
      </c>
      <c r="Z1273" s="2">
        <v>2783</v>
      </c>
      <c r="AA1273" s="2">
        <v>192</v>
      </c>
      <c r="AB1273" s="2">
        <v>623</v>
      </c>
      <c r="AC1273" s="2">
        <v>23</v>
      </c>
      <c r="AD1273" s="2">
        <v>455</v>
      </c>
      <c r="AE1273" s="2">
        <v>35</v>
      </c>
      <c r="AF1273" s="2">
        <v>688</v>
      </c>
      <c r="AG1273" s="2">
        <v>26</v>
      </c>
      <c r="AH1273" s="2">
        <v>79</v>
      </c>
      <c r="AI1273" s="2">
        <v>7532</v>
      </c>
      <c r="AJ1273" s="2">
        <v>1635</v>
      </c>
      <c r="AK1273" s="2">
        <v>1241</v>
      </c>
      <c r="AL1273" s="2">
        <v>1808</v>
      </c>
      <c r="AM1273" s="6">
        <v>22.677919011103</v>
      </c>
      <c r="AN1273" s="6">
        <v>11.4553668536408</v>
      </c>
      <c r="AO1273" s="6">
        <v>44.5133284832976</v>
      </c>
      <c r="AP1273" s="2" t="s">
        <v>14</v>
      </c>
      <c r="AQ1273" s="2" t="s">
        <v>14</v>
      </c>
      <c r="AR1273" s="2" t="s">
        <v>14</v>
      </c>
      <c r="AS1273" s="2">
        <v>2003</v>
      </c>
      <c r="AT1273" s="2">
        <v>2009</v>
      </c>
    </row>
    <row r="1274" spans="1:46" ht="12.75">
      <c r="A1274" s="2" t="s">
        <v>687</v>
      </c>
      <c r="B1274" s="2"/>
      <c r="C1274" s="48" t="s">
        <v>816</v>
      </c>
      <c r="D1274" s="2" t="s">
        <v>821</v>
      </c>
      <c r="E1274" s="2" t="s">
        <v>679</v>
      </c>
      <c r="F1274" s="2" t="s">
        <v>14</v>
      </c>
      <c r="G1274" s="2">
        <v>0</v>
      </c>
      <c r="H1274" s="2">
        <v>16</v>
      </c>
      <c r="I1274" s="2">
        <v>0</v>
      </c>
      <c r="J1274" s="2">
        <v>16</v>
      </c>
      <c r="K1274" s="2">
        <v>0</v>
      </c>
      <c r="L1274" s="2">
        <v>16</v>
      </c>
      <c r="M1274" s="2">
        <v>-118.184554</v>
      </c>
      <c r="N1274" s="2">
        <v>33.711698</v>
      </c>
      <c r="O1274" s="2">
        <v>-23</v>
      </c>
      <c r="P1274" s="2" t="s">
        <v>11</v>
      </c>
      <c r="Q1274" s="2" t="s">
        <v>796</v>
      </c>
      <c r="R1274" s="2">
        <v>9</v>
      </c>
      <c r="S1274" s="2" t="str">
        <f t="shared" si="70"/>
        <v>NT4290-9</v>
      </c>
      <c r="T1274" s="31" t="s">
        <v>386</v>
      </c>
      <c r="U1274" s="2" t="s">
        <v>13</v>
      </c>
      <c r="V1274" s="14">
        <v>0.178</v>
      </c>
      <c r="W1274" s="29">
        <v>0.057</v>
      </c>
      <c r="X1274" s="29">
        <v>0.284</v>
      </c>
      <c r="Y1274" s="29">
        <v>0.07</v>
      </c>
      <c r="Z1274" s="2">
        <v>4292</v>
      </c>
      <c r="AA1274" s="2">
        <v>763</v>
      </c>
      <c r="AB1274" s="2">
        <v>1009</v>
      </c>
      <c r="AC1274" s="2">
        <v>57</v>
      </c>
      <c r="AD1274" s="2">
        <v>599</v>
      </c>
      <c r="AE1274" s="2">
        <v>170</v>
      </c>
      <c r="AF1274" s="2">
        <v>1078</v>
      </c>
      <c r="AG1274" s="2">
        <v>75</v>
      </c>
      <c r="AH1274" s="2">
        <v>63</v>
      </c>
      <c r="AI1274" s="2">
        <v>16048</v>
      </c>
      <c r="AJ1274" s="2">
        <v>3384</v>
      </c>
      <c r="AK1274" s="2">
        <v>2441</v>
      </c>
      <c r="AL1274" s="2">
        <v>3660</v>
      </c>
      <c r="AM1274" s="6">
        <v>808.501268972144</v>
      </c>
      <c r="AN1274" s="6">
        <v>581.713871901955</v>
      </c>
      <c r="AO1274" s="6">
        <v>1126.01117102464</v>
      </c>
      <c r="AP1274" s="2" t="s">
        <v>14</v>
      </c>
      <c r="AQ1274" s="2" t="s">
        <v>14</v>
      </c>
      <c r="AR1274" s="2" t="s">
        <v>14</v>
      </c>
      <c r="AS1274" s="2">
        <v>2003</v>
      </c>
      <c r="AT1274" s="2">
        <v>2009</v>
      </c>
    </row>
    <row r="1275" spans="1:46" ht="12.75">
      <c r="A1275" s="2" t="s">
        <v>688</v>
      </c>
      <c r="B1275" s="2"/>
      <c r="C1275" s="48" t="s">
        <v>816</v>
      </c>
      <c r="D1275" s="2" t="s">
        <v>821</v>
      </c>
      <c r="E1275" s="2" t="s">
        <v>679</v>
      </c>
      <c r="F1275" s="2" t="s">
        <v>14</v>
      </c>
      <c r="G1275" s="2">
        <v>0</v>
      </c>
      <c r="H1275" s="2">
        <v>16</v>
      </c>
      <c r="I1275" s="2">
        <v>0</v>
      </c>
      <c r="J1275" s="2">
        <v>16</v>
      </c>
      <c r="K1275" s="2">
        <v>0</v>
      </c>
      <c r="L1275" s="2">
        <v>16</v>
      </c>
      <c r="M1275" s="2">
        <v>-118.184554</v>
      </c>
      <c r="N1275" s="2">
        <v>33.711698</v>
      </c>
      <c r="O1275" s="2">
        <v>-23</v>
      </c>
      <c r="P1275" s="2" t="s">
        <v>11</v>
      </c>
      <c r="Q1275" s="2" t="s">
        <v>796</v>
      </c>
      <c r="R1275" s="2">
        <v>10</v>
      </c>
      <c r="S1275" s="2" t="str">
        <f t="shared" si="70"/>
        <v>NT4290-10</v>
      </c>
      <c r="T1275" s="31" t="s">
        <v>386</v>
      </c>
      <c r="U1275" s="2" t="s">
        <v>13</v>
      </c>
      <c r="V1275" s="14">
        <v>0.071</v>
      </c>
      <c r="W1275" s="29">
        <v>0.025</v>
      </c>
      <c r="X1275" s="29">
        <v>0.047</v>
      </c>
      <c r="Y1275" s="29">
        <v>0.038</v>
      </c>
      <c r="Z1275" s="2">
        <v>7215</v>
      </c>
      <c r="AA1275" s="2">
        <v>511</v>
      </c>
      <c r="AB1275" s="2">
        <v>1803</v>
      </c>
      <c r="AC1275" s="2">
        <v>45</v>
      </c>
      <c r="AD1275" s="2">
        <v>1388</v>
      </c>
      <c r="AE1275" s="2">
        <v>65</v>
      </c>
      <c r="AF1275" s="2">
        <v>2003</v>
      </c>
      <c r="AG1275" s="2">
        <v>77</v>
      </c>
      <c r="AH1275" s="2">
        <v>66</v>
      </c>
      <c r="AI1275" s="2">
        <v>23412</v>
      </c>
      <c r="AJ1275" s="2">
        <v>5600</v>
      </c>
      <c r="AK1275" s="2">
        <v>4403</v>
      </c>
      <c r="AL1275" s="2">
        <v>6303</v>
      </c>
      <c r="AM1275" s="6">
        <v>26.1472518914394</v>
      </c>
      <c r="AN1275" s="6">
        <v>13.2961505721565</v>
      </c>
      <c r="AO1275" s="6">
        <v>50.7451461809546</v>
      </c>
      <c r="AP1275" s="2" t="s">
        <v>14</v>
      </c>
      <c r="AQ1275" s="2" t="s">
        <v>14</v>
      </c>
      <c r="AR1275" s="2" t="s">
        <v>14</v>
      </c>
      <c r="AS1275" s="2">
        <v>2003</v>
      </c>
      <c r="AT1275" s="2">
        <v>2009</v>
      </c>
    </row>
    <row r="1276" spans="1:46" ht="12.75">
      <c r="A1276" s="2" t="s">
        <v>689</v>
      </c>
      <c r="B1276" s="2"/>
      <c r="C1276" s="48" t="s">
        <v>816</v>
      </c>
      <c r="D1276" s="2" t="s">
        <v>821</v>
      </c>
      <c r="E1276" s="2" t="s">
        <v>679</v>
      </c>
      <c r="F1276" s="2" t="s">
        <v>14</v>
      </c>
      <c r="G1276" s="2">
        <v>0</v>
      </c>
      <c r="H1276" s="2">
        <v>16</v>
      </c>
      <c r="I1276" s="2">
        <v>0</v>
      </c>
      <c r="J1276" s="2">
        <v>16</v>
      </c>
      <c r="K1276" s="2">
        <v>0</v>
      </c>
      <c r="L1276" s="2">
        <v>16</v>
      </c>
      <c r="M1276" s="2">
        <v>-118.184554</v>
      </c>
      <c r="N1276" s="2">
        <v>33.711698</v>
      </c>
      <c r="O1276" s="2">
        <v>-23</v>
      </c>
      <c r="P1276" s="2" t="s">
        <v>11</v>
      </c>
      <c r="Q1276" s="2" t="s">
        <v>796</v>
      </c>
      <c r="R1276" s="2">
        <v>11</v>
      </c>
      <c r="S1276" s="2" t="str">
        <f t="shared" si="70"/>
        <v>NT4290-11</v>
      </c>
      <c r="T1276" s="31" t="s">
        <v>386</v>
      </c>
      <c r="U1276" s="2" t="s">
        <v>13</v>
      </c>
      <c r="V1276" s="14">
        <v>0.26</v>
      </c>
      <c r="W1276" s="29">
        <v>0.075</v>
      </c>
      <c r="X1276" s="29">
        <v>0.388</v>
      </c>
      <c r="Y1276" s="29">
        <v>0.125</v>
      </c>
      <c r="Z1276" s="2">
        <v>2166</v>
      </c>
      <c r="AA1276" s="2">
        <v>563</v>
      </c>
      <c r="AB1276" s="2">
        <v>614</v>
      </c>
      <c r="AC1276" s="2">
        <v>46</v>
      </c>
      <c r="AD1276" s="2">
        <v>239</v>
      </c>
      <c r="AE1276" s="2">
        <v>93</v>
      </c>
      <c r="AF1276" s="2">
        <v>613</v>
      </c>
      <c r="AG1276" s="2">
        <v>77</v>
      </c>
      <c r="AH1276" s="2">
        <v>86</v>
      </c>
      <c r="AI1276" s="2">
        <v>6347</v>
      </c>
      <c r="AJ1276" s="2">
        <v>1535</v>
      </c>
      <c r="AK1276" s="2">
        <v>772</v>
      </c>
      <c r="AL1276" s="2">
        <v>1605</v>
      </c>
      <c r="AM1276" s="6">
        <v>2904.3033227119</v>
      </c>
      <c r="AN1276" s="6">
        <v>2337.72981166829</v>
      </c>
      <c r="AO1276" s="6">
        <v>3681.38443312005</v>
      </c>
      <c r="AP1276" s="2" t="s">
        <v>14</v>
      </c>
      <c r="AQ1276" s="2" t="s">
        <v>14</v>
      </c>
      <c r="AR1276" s="2" t="s">
        <v>14</v>
      </c>
      <c r="AS1276" s="2">
        <v>2003</v>
      </c>
      <c r="AT1276" s="2">
        <v>2009</v>
      </c>
    </row>
    <row r="1277" spans="1:46" ht="12.75">
      <c r="A1277" s="2" t="s">
        <v>690</v>
      </c>
      <c r="B1277" s="2"/>
      <c r="C1277" s="48" t="s">
        <v>816</v>
      </c>
      <c r="D1277" s="2" t="s">
        <v>821</v>
      </c>
      <c r="E1277" s="2" t="s">
        <v>679</v>
      </c>
      <c r="F1277" s="2" t="s">
        <v>14</v>
      </c>
      <c r="G1277" s="2">
        <v>0</v>
      </c>
      <c r="H1277" s="2">
        <v>16</v>
      </c>
      <c r="I1277" s="2">
        <v>0</v>
      </c>
      <c r="J1277" s="2">
        <v>16</v>
      </c>
      <c r="K1277" s="2">
        <v>0</v>
      </c>
      <c r="L1277" s="2">
        <v>16</v>
      </c>
      <c r="M1277" s="2">
        <v>-118.184554</v>
      </c>
      <c r="N1277" s="2">
        <v>33.711698</v>
      </c>
      <c r="O1277" s="2">
        <v>-23</v>
      </c>
      <c r="P1277" s="2" t="s">
        <v>11</v>
      </c>
      <c r="Q1277" s="2" t="s">
        <v>796</v>
      </c>
      <c r="R1277" s="2">
        <v>12</v>
      </c>
      <c r="S1277" s="2" t="str">
        <f t="shared" si="70"/>
        <v>NT4290-12</v>
      </c>
      <c r="T1277" s="31" t="s">
        <v>386</v>
      </c>
      <c r="U1277" s="2" t="s">
        <v>13</v>
      </c>
      <c r="V1277" s="14">
        <v>0.257</v>
      </c>
      <c r="W1277" s="29">
        <v>0.08</v>
      </c>
      <c r="X1277" s="29">
        <v>0.393</v>
      </c>
      <c r="Y1277" s="29">
        <v>0.125</v>
      </c>
      <c r="Z1277" s="2">
        <v>2111</v>
      </c>
      <c r="AA1277" s="2">
        <v>544</v>
      </c>
      <c r="AB1277" s="2">
        <v>583.5</v>
      </c>
      <c r="AC1277" s="2">
        <v>47</v>
      </c>
      <c r="AD1277" s="2">
        <v>216.5</v>
      </c>
      <c r="AE1277" s="2">
        <v>85</v>
      </c>
      <c r="AF1277" s="2">
        <v>525</v>
      </c>
      <c r="AG1277" s="2">
        <v>66</v>
      </c>
      <c r="AH1277" s="2">
        <v>81</v>
      </c>
      <c r="AI1277" s="2">
        <v>6627.402</v>
      </c>
      <c r="AJ1277" s="2">
        <v>1566.023</v>
      </c>
      <c r="AK1277" s="2">
        <v>749.563</v>
      </c>
      <c r="AL1277" s="2">
        <v>1470.253</v>
      </c>
      <c r="AM1277" s="6">
        <v>2794.38045613417</v>
      </c>
      <c r="AN1277" s="6">
        <v>2251.6170709915</v>
      </c>
      <c r="AO1277" s="6">
        <v>3541.36100932564</v>
      </c>
      <c r="AP1277" s="2" t="s">
        <v>14</v>
      </c>
      <c r="AQ1277" s="2" t="s">
        <v>14</v>
      </c>
      <c r="AR1277" s="2" t="s">
        <v>14</v>
      </c>
      <c r="AS1277" s="2">
        <v>2003</v>
      </c>
      <c r="AT1277" s="2">
        <v>2009</v>
      </c>
    </row>
    <row r="1278" spans="1:46" ht="12.75">
      <c r="A1278" s="2" t="s">
        <v>691</v>
      </c>
      <c r="B1278" s="2"/>
      <c r="C1278" s="48" t="s">
        <v>816</v>
      </c>
      <c r="D1278" s="2" t="s">
        <v>821</v>
      </c>
      <c r="E1278" s="2" t="s">
        <v>679</v>
      </c>
      <c r="F1278" s="2" t="s">
        <v>14</v>
      </c>
      <c r="G1278" s="2">
        <v>0</v>
      </c>
      <c r="H1278" s="2">
        <v>16</v>
      </c>
      <c r="I1278" s="2">
        <v>0</v>
      </c>
      <c r="J1278" s="2">
        <v>16</v>
      </c>
      <c r="K1278" s="2">
        <v>0</v>
      </c>
      <c r="L1278" s="2">
        <v>16</v>
      </c>
      <c r="M1278" s="2">
        <v>-118.184554</v>
      </c>
      <c r="N1278" s="2">
        <v>33.711698</v>
      </c>
      <c r="O1278" s="2">
        <v>-23</v>
      </c>
      <c r="P1278" s="2" t="s">
        <v>11</v>
      </c>
      <c r="Q1278" s="2" t="s">
        <v>796</v>
      </c>
      <c r="R1278" s="2">
        <v>13</v>
      </c>
      <c r="S1278" s="2" t="str">
        <f t="shared" si="70"/>
        <v>NT4290-13</v>
      </c>
      <c r="T1278" s="31" t="s">
        <v>386</v>
      </c>
      <c r="U1278" s="2" t="s">
        <v>13</v>
      </c>
      <c r="V1278" s="14">
        <v>0.207</v>
      </c>
      <c r="W1278" s="29">
        <v>0.059</v>
      </c>
      <c r="X1278" s="29">
        <v>0.321</v>
      </c>
      <c r="Y1278" s="29">
        <v>0.086</v>
      </c>
      <c r="Z1278" s="2">
        <v>2120</v>
      </c>
      <c r="AA1278" s="2">
        <v>440</v>
      </c>
      <c r="AB1278" s="2">
        <v>560</v>
      </c>
      <c r="AC1278" s="2">
        <v>33</v>
      </c>
      <c r="AD1278" s="2">
        <v>237</v>
      </c>
      <c r="AE1278" s="2">
        <v>76</v>
      </c>
      <c r="AF1278" s="2">
        <v>548</v>
      </c>
      <c r="AG1278" s="2">
        <v>47</v>
      </c>
      <c r="AH1278" s="2">
        <v>87</v>
      </c>
      <c r="AI1278" s="2">
        <v>5885</v>
      </c>
      <c r="AJ1278" s="2">
        <v>1363</v>
      </c>
      <c r="AK1278" s="2">
        <v>720</v>
      </c>
      <c r="AL1278" s="2">
        <v>1368</v>
      </c>
      <c r="AM1278" s="6">
        <v>1344.17368223984</v>
      </c>
      <c r="AN1278" s="6">
        <v>1034.10130892817</v>
      </c>
      <c r="AO1278" s="6">
        <v>1795.09902965735</v>
      </c>
      <c r="AP1278" s="2" t="s">
        <v>14</v>
      </c>
      <c r="AQ1278" s="2" t="s">
        <v>14</v>
      </c>
      <c r="AR1278" s="2" t="s">
        <v>14</v>
      </c>
      <c r="AS1278" s="2">
        <v>2003</v>
      </c>
      <c r="AT1278" s="2">
        <v>2009</v>
      </c>
    </row>
    <row r="1279" spans="1:46" ht="12.75">
      <c r="A1279" s="2" t="s">
        <v>692</v>
      </c>
      <c r="B1279" s="2"/>
      <c r="C1279" s="48" t="s">
        <v>816</v>
      </c>
      <c r="D1279" s="2" t="s">
        <v>821</v>
      </c>
      <c r="E1279" s="2" t="s">
        <v>679</v>
      </c>
      <c r="F1279" s="2" t="s">
        <v>14</v>
      </c>
      <c r="G1279" s="2">
        <v>0</v>
      </c>
      <c r="H1279" s="2">
        <v>16</v>
      </c>
      <c r="I1279" s="2">
        <v>0</v>
      </c>
      <c r="J1279" s="2">
        <v>16</v>
      </c>
      <c r="K1279" s="2">
        <v>0</v>
      </c>
      <c r="L1279" s="2">
        <v>16</v>
      </c>
      <c r="M1279" s="2">
        <v>-118.184554</v>
      </c>
      <c r="N1279" s="2">
        <v>33.711698</v>
      </c>
      <c r="O1279" s="2">
        <v>-23</v>
      </c>
      <c r="P1279" s="2" t="s">
        <v>11</v>
      </c>
      <c r="Q1279" s="2" t="s">
        <v>796</v>
      </c>
      <c r="R1279" s="2">
        <v>14</v>
      </c>
      <c r="S1279" s="2" t="str">
        <f t="shared" si="70"/>
        <v>NT4290-14</v>
      </c>
      <c r="T1279" s="31" t="s">
        <v>386</v>
      </c>
      <c r="U1279" s="2" t="s">
        <v>13</v>
      </c>
      <c r="V1279" s="14">
        <v>0.161</v>
      </c>
      <c r="W1279" s="29">
        <v>0.049</v>
      </c>
      <c r="X1279" s="29">
        <v>0.227</v>
      </c>
      <c r="Y1279" s="29">
        <v>0.058</v>
      </c>
      <c r="Z1279" s="2">
        <v>2161</v>
      </c>
      <c r="AA1279" s="2">
        <v>347</v>
      </c>
      <c r="AB1279" s="2">
        <v>527</v>
      </c>
      <c r="AC1279" s="2">
        <v>26</v>
      </c>
      <c r="AD1279" s="2">
        <v>245</v>
      </c>
      <c r="AE1279" s="2">
        <v>55</v>
      </c>
      <c r="AF1279" s="2">
        <v>575</v>
      </c>
      <c r="AG1279" s="2">
        <v>33</v>
      </c>
      <c r="AH1279" s="2">
        <v>91</v>
      </c>
      <c r="AI1279" s="2">
        <v>5512</v>
      </c>
      <c r="AJ1279" s="2">
        <v>1215</v>
      </c>
      <c r="AK1279" s="2">
        <v>659</v>
      </c>
      <c r="AL1279" s="2">
        <v>1336</v>
      </c>
      <c r="AM1279" s="6">
        <v>575.37041618742</v>
      </c>
      <c r="AN1279" s="6">
        <v>398.595206492965</v>
      </c>
      <c r="AO1279" s="6">
        <v>821.320266105337</v>
      </c>
      <c r="AP1279" s="2" t="s">
        <v>14</v>
      </c>
      <c r="AQ1279" s="2" t="s">
        <v>14</v>
      </c>
      <c r="AR1279" s="2" t="s">
        <v>14</v>
      </c>
      <c r="AS1279" s="2">
        <v>2003</v>
      </c>
      <c r="AT1279" s="2">
        <v>2009</v>
      </c>
    </row>
    <row r="1280" spans="1:46" ht="12.75">
      <c r="A1280" s="2" t="s">
        <v>693</v>
      </c>
      <c r="B1280" s="2"/>
      <c r="C1280" s="48" t="s">
        <v>816</v>
      </c>
      <c r="D1280" s="2" t="s">
        <v>821</v>
      </c>
      <c r="E1280" s="2" t="s">
        <v>679</v>
      </c>
      <c r="F1280" s="2" t="s">
        <v>14</v>
      </c>
      <c r="G1280" s="2">
        <v>0</v>
      </c>
      <c r="H1280" s="2">
        <v>16</v>
      </c>
      <c r="I1280" s="2">
        <v>0</v>
      </c>
      <c r="J1280" s="2">
        <v>16</v>
      </c>
      <c r="K1280" s="2">
        <v>0</v>
      </c>
      <c r="L1280" s="2">
        <v>16</v>
      </c>
      <c r="M1280" s="2">
        <v>-118.184554</v>
      </c>
      <c r="N1280" s="2">
        <v>33.711698</v>
      </c>
      <c r="O1280" s="2">
        <v>-23</v>
      </c>
      <c r="P1280" s="2" t="s">
        <v>11</v>
      </c>
      <c r="Q1280" s="2" t="s">
        <v>796</v>
      </c>
      <c r="R1280" s="2">
        <v>15</v>
      </c>
      <c r="S1280" s="2" t="str">
        <f t="shared" si="70"/>
        <v>NT4290-15</v>
      </c>
      <c r="T1280" s="31" t="s">
        <v>386</v>
      </c>
      <c r="U1280" s="2" t="s">
        <v>13</v>
      </c>
      <c r="V1280" s="14">
        <v>0.281</v>
      </c>
      <c r="W1280" s="29">
        <v>0.083</v>
      </c>
      <c r="X1280" s="29">
        <v>0.259</v>
      </c>
      <c r="Y1280" s="29">
        <v>0.182</v>
      </c>
      <c r="Z1280" s="2">
        <v>1286</v>
      </c>
      <c r="AA1280" s="2">
        <v>361</v>
      </c>
      <c r="AB1280" s="2">
        <v>478</v>
      </c>
      <c r="AC1280" s="2">
        <v>40</v>
      </c>
      <c r="AD1280" s="2">
        <v>200</v>
      </c>
      <c r="AE1280" s="2">
        <v>52</v>
      </c>
      <c r="AF1280" s="2">
        <v>438</v>
      </c>
      <c r="AG1280" s="2">
        <v>80</v>
      </c>
      <c r="AH1280" s="2">
        <v>97</v>
      </c>
      <c r="AI1280" s="2">
        <v>3396</v>
      </c>
      <c r="AJ1280" s="2">
        <v>1068</v>
      </c>
      <c r="AK1280" s="2">
        <v>520</v>
      </c>
      <c r="AL1280" s="2">
        <v>1068</v>
      </c>
      <c r="AM1280" s="6">
        <v>3771.79510981003</v>
      </c>
      <c r="AN1280" s="6">
        <v>3032.39439842336</v>
      </c>
      <c r="AO1280" s="6">
        <v>4776.69446109321</v>
      </c>
      <c r="AP1280" s="2" t="s">
        <v>14</v>
      </c>
      <c r="AQ1280" s="2" t="s">
        <v>14</v>
      </c>
      <c r="AR1280" s="2" t="s">
        <v>14</v>
      </c>
      <c r="AS1280" s="2">
        <v>2003</v>
      </c>
      <c r="AT1280" s="2">
        <v>2009</v>
      </c>
    </row>
    <row r="1281" spans="1:46" ht="12.75">
      <c r="A1281" s="2" t="s">
        <v>694</v>
      </c>
      <c r="B1281" s="2"/>
      <c r="C1281" s="48" t="s">
        <v>816</v>
      </c>
      <c r="D1281" s="2" t="s">
        <v>821</v>
      </c>
      <c r="E1281" s="2" t="s">
        <v>679</v>
      </c>
      <c r="F1281" s="2" t="s">
        <v>14</v>
      </c>
      <c r="G1281" s="2">
        <v>0</v>
      </c>
      <c r="H1281" s="2">
        <v>16</v>
      </c>
      <c r="I1281" s="2">
        <v>0</v>
      </c>
      <c r="J1281" s="2">
        <v>16</v>
      </c>
      <c r="K1281" s="2">
        <v>0</v>
      </c>
      <c r="L1281" s="2">
        <v>16</v>
      </c>
      <c r="M1281" s="2">
        <v>-118.184554</v>
      </c>
      <c r="N1281" s="2">
        <v>33.711698</v>
      </c>
      <c r="O1281" s="2">
        <v>-23</v>
      </c>
      <c r="P1281" s="2" t="s">
        <v>11</v>
      </c>
      <c r="Q1281" s="2" t="s">
        <v>796</v>
      </c>
      <c r="R1281" s="2">
        <v>16</v>
      </c>
      <c r="S1281" s="2" t="str">
        <f t="shared" si="70"/>
        <v>NT4290-16</v>
      </c>
      <c r="T1281" s="31" t="s">
        <v>386</v>
      </c>
      <c r="U1281" s="2" t="s">
        <v>13</v>
      </c>
      <c r="V1281" s="14">
        <v>0.324</v>
      </c>
      <c r="W1281" s="29">
        <v>0.1</v>
      </c>
      <c r="X1281" s="29">
        <v>0.458</v>
      </c>
      <c r="Y1281" s="29">
        <v>0.192</v>
      </c>
      <c r="Z1281" s="2">
        <v>959</v>
      </c>
      <c r="AA1281" s="2">
        <v>311</v>
      </c>
      <c r="AB1281" s="2">
        <v>289</v>
      </c>
      <c r="AC1281" s="2">
        <v>29</v>
      </c>
      <c r="AD1281" s="2">
        <v>90</v>
      </c>
      <c r="AE1281" s="2">
        <v>41</v>
      </c>
      <c r="AF1281" s="2">
        <v>293</v>
      </c>
      <c r="AG1281" s="2">
        <v>56</v>
      </c>
      <c r="AH1281" s="2">
        <v>101</v>
      </c>
      <c r="AI1281" s="2">
        <v>2515</v>
      </c>
      <c r="AJ1281" s="2">
        <v>630</v>
      </c>
      <c r="AK1281" s="2">
        <v>259</v>
      </c>
      <c r="AL1281" s="2">
        <v>691</v>
      </c>
      <c r="AM1281" s="6">
        <v>6073.1523753047</v>
      </c>
      <c r="AN1281" s="6">
        <v>4795.10117355926</v>
      </c>
      <c r="AO1281" s="6">
        <v>7744.6860856959</v>
      </c>
      <c r="AP1281" s="2" t="s">
        <v>14</v>
      </c>
      <c r="AQ1281" s="2" t="s">
        <v>14</v>
      </c>
      <c r="AR1281" s="2" t="s">
        <v>14</v>
      </c>
      <c r="AS1281" s="2">
        <v>2003</v>
      </c>
      <c r="AT1281" s="2">
        <v>2009</v>
      </c>
    </row>
    <row r="1282" spans="1:46" ht="12.75">
      <c r="A1282" s="2" t="s">
        <v>695</v>
      </c>
      <c r="B1282" s="2"/>
      <c r="C1282" s="48" t="s">
        <v>816</v>
      </c>
      <c r="D1282" s="2" t="s">
        <v>821</v>
      </c>
      <c r="E1282" s="2" t="s">
        <v>679</v>
      </c>
      <c r="F1282" s="2" t="s">
        <v>14</v>
      </c>
      <c r="G1282" s="2">
        <v>0</v>
      </c>
      <c r="H1282" s="2">
        <v>16</v>
      </c>
      <c r="I1282" s="2">
        <v>0</v>
      </c>
      <c r="J1282" s="2">
        <v>16</v>
      </c>
      <c r="K1282" s="2">
        <v>0</v>
      </c>
      <c r="L1282" s="2">
        <v>16</v>
      </c>
      <c r="M1282" s="2">
        <v>-118.184554</v>
      </c>
      <c r="N1282" s="2">
        <v>33.711698</v>
      </c>
      <c r="O1282" s="2">
        <v>-23</v>
      </c>
      <c r="P1282" s="2" t="s">
        <v>11</v>
      </c>
      <c r="Q1282" s="2" t="s">
        <v>796</v>
      </c>
      <c r="R1282" s="2">
        <v>17</v>
      </c>
      <c r="S1282" s="2" t="str">
        <f t="shared" si="70"/>
        <v>NT4290-17</v>
      </c>
      <c r="T1282" s="31" t="s">
        <v>386</v>
      </c>
      <c r="U1282" s="2" t="s">
        <v>13</v>
      </c>
      <c r="V1282" s="14">
        <v>0.296</v>
      </c>
      <c r="W1282" s="29">
        <v>0.086</v>
      </c>
      <c r="X1282" s="29">
        <v>0.389</v>
      </c>
      <c r="Y1282" s="29">
        <v>0.16</v>
      </c>
      <c r="Z1282" s="2">
        <v>1276</v>
      </c>
      <c r="AA1282" s="2">
        <v>377</v>
      </c>
      <c r="AB1282" s="2">
        <v>384</v>
      </c>
      <c r="AC1282" s="2">
        <v>33</v>
      </c>
      <c r="AD1282" s="2">
        <v>138</v>
      </c>
      <c r="AE1282" s="2">
        <v>53</v>
      </c>
      <c r="AF1282" s="2">
        <v>387</v>
      </c>
      <c r="AG1282" s="2">
        <v>62</v>
      </c>
      <c r="AH1282" s="2">
        <v>99</v>
      </c>
      <c r="AI1282" s="2">
        <v>3339</v>
      </c>
      <c r="AJ1282" s="2">
        <v>842</v>
      </c>
      <c r="AK1282" s="2">
        <v>386</v>
      </c>
      <c r="AL1282" s="2">
        <v>907</v>
      </c>
      <c r="AM1282" s="6">
        <v>4486.5186904173</v>
      </c>
      <c r="AN1282" s="6">
        <v>3609.47198655165</v>
      </c>
      <c r="AO1282" s="6">
        <v>5683.04209615776</v>
      </c>
      <c r="AP1282" s="2" t="s">
        <v>14</v>
      </c>
      <c r="AQ1282" s="2" t="s">
        <v>14</v>
      </c>
      <c r="AR1282" s="2" t="s">
        <v>14</v>
      </c>
      <c r="AS1282" s="2">
        <v>2003</v>
      </c>
      <c r="AT1282" s="2">
        <v>2009</v>
      </c>
    </row>
    <row r="1283" spans="1:46" ht="12.75">
      <c r="A1283" s="2" t="s">
        <v>696</v>
      </c>
      <c r="B1283" s="2"/>
      <c r="C1283" s="48" t="s">
        <v>816</v>
      </c>
      <c r="D1283" s="2" t="s">
        <v>821</v>
      </c>
      <c r="E1283" s="2" t="s">
        <v>679</v>
      </c>
      <c r="F1283" s="2" t="s">
        <v>14</v>
      </c>
      <c r="G1283" s="2">
        <v>0</v>
      </c>
      <c r="H1283" s="2">
        <v>16</v>
      </c>
      <c r="I1283" s="2">
        <v>0</v>
      </c>
      <c r="J1283" s="2">
        <v>16</v>
      </c>
      <c r="K1283" s="2">
        <v>0</v>
      </c>
      <c r="L1283" s="2">
        <v>16</v>
      </c>
      <c r="M1283" s="2">
        <v>-118.184554</v>
      </c>
      <c r="N1283" s="2">
        <v>33.711698</v>
      </c>
      <c r="O1283" s="2">
        <v>-23</v>
      </c>
      <c r="P1283" s="2" t="s">
        <v>11</v>
      </c>
      <c r="Q1283" s="2" t="s">
        <v>796</v>
      </c>
      <c r="R1283" s="2">
        <v>18</v>
      </c>
      <c r="S1283" s="2" t="str">
        <f t="shared" si="70"/>
        <v>NT4290-18</v>
      </c>
      <c r="T1283" s="31" t="s">
        <v>386</v>
      </c>
      <c r="U1283" s="2" t="s">
        <v>13</v>
      </c>
      <c r="V1283" s="14">
        <v>0.07</v>
      </c>
      <c r="W1283" s="29">
        <v>0.03</v>
      </c>
      <c r="X1283" s="29">
        <v>0.057</v>
      </c>
      <c r="Y1283" s="29">
        <v>0.03</v>
      </c>
      <c r="Z1283" s="2">
        <v>3902</v>
      </c>
      <c r="AA1283" s="2">
        <v>272</v>
      </c>
      <c r="AB1283" s="2">
        <v>763</v>
      </c>
      <c r="AC1283" s="2">
        <v>23</v>
      </c>
      <c r="AD1283" s="2">
        <v>561</v>
      </c>
      <c r="AE1283" s="2">
        <v>32</v>
      </c>
      <c r="AF1283" s="2">
        <v>938</v>
      </c>
      <c r="AG1283" s="2">
        <v>28</v>
      </c>
      <c r="AH1283" s="2">
        <v>93</v>
      </c>
      <c r="AI1283" s="2">
        <v>8976</v>
      </c>
      <c r="AJ1283" s="2">
        <v>1690</v>
      </c>
      <c r="AK1283" s="2">
        <v>1275</v>
      </c>
      <c r="AL1283" s="2">
        <v>2077</v>
      </c>
      <c r="AM1283" s="6">
        <v>24.3775219281007</v>
      </c>
      <c r="AN1283" s="6">
        <v>12.365197037896</v>
      </c>
      <c r="AO1283" s="6">
        <v>47.5891427396127</v>
      </c>
      <c r="AP1283" s="2" t="s">
        <v>14</v>
      </c>
      <c r="AQ1283" s="2" t="s">
        <v>14</v>
      </c>
      <c r="AR1283" s="2" t="s">
        <v>14</v>
      </c>
      <c r="AS1283" s="2">
        <v>2003</v>
      </c>
      <c r="AT1283" s="2">
        <v>2009</v>
      </c>
    </row>
    <row r="1284" spans="1:46" ht="12.75">
      <c r="A1284" s="2" t="s">
        <v>697</v>
      </c>
      <c r="B1284" s="2"/>
      <c r="C1284" s="48" t="s">
        <v>816</v>
      </c>
      <c r="D1284" s="2" t="s">
        <v>821</v>
      </c>
      <c r="E1284" s="2" t="s">
        <v>679</v>
      </c>
      <c r="F1284" s="2" t="s">
        <v>14</v>
      </c>
      <c r="G1284" s="2">
        <v>0</v>
      </c>
      <c r="H1284" s="2">
        <v>16</v>
      </c>
      <c r="I1284" s="2">
        <v>0</v>
      </c>
      <c r="J1284" s="2">
        <v>16</v>
      </c>
      <c r="K1284" s="2">
        <v>0</v>
      </c>
      <c r="L1284" s="2">
        <v>16</v>
      </c>
      <c r="M1284" s="2">
        <v>-118.184554</v>
      </c>
      <c r="N1284" s="2">
        <v>33.711698</v>
      </c>
      <c r="O1284" s="2">
        <v>-23</v>
      </c>
      <c r="P1284" s="2" t="s">
        <v>11</v>
      </c>
      <c r="Q1284" s="2" t="s">
        <v>796</v>
      </c>
      <c r="R1284" s="2">
        <v>19</v>
      </c>
      <c r="S1284" s="2" t="str">
        <f t="shared" si="70"/>
        <v>NT4290-19</v>
      </c>
      <c r="T1284" s="31" t="s">
        <v>386</v>
      </c>
      <c r="U1284" s="2" t="s">
        <v>13</v>
      </c>
      <c r="V1284" s="14">
        <v>0.34</v>
      </c>
      <c r="W1284" s="29">
        <v>0.1</v>
      </c>
      <c r="X1284" s="29">
        <v>0.43</v>
      </c>
      <c r="Y1284" s="29">
        <v>0.223</v>
      </c>
      <c r="Z1284" s="2">
        <v>1643</v>
      </c>
      <c r="AA1284" s="2">
        <v>558</v>
      </c>
      <c r="AB1284" s="2">
        <v>498</v>
      </c>
      <c r="AC1284" s="2">
        <v>50</v>
      </c>
      <c r="AD1284" s="2">
        <v>153</v>
      </c>
      <c r="AE1284" s="2">
        <v>66</v>
      </c>
      <c r="AF1284" s="2">
        <v>517</v>
      </c>
      <c r="AG1284" s="2">
        <v>115</v>
      </c>
      <c r="AH1284" s="2">
        <v>103</v>
      </c>
      <c r="AI1284" s="2">
        <v>4274</v>
      </c>
      <c r="AJ1284" s="2">
        <v>1064</v>
      </c>
      <c r="AK1284" s="2">
        <v>425</v>
      </c>
      <c r="AL1284" s="2">
        <v>1227</v>
      </c>
      <c r="AM1284" s="6">
        <v>7125.14854630955</v>
      </c>
      <c r="AN1284" s="6">
        <v>5530.36319966151</v>
      </c>
      <c r="AO1284" s="6">
        <v>9149.82028926945</v>
      </c>
      <c r="AP1284" s="2" t="s">
        <v>14</v>
      </c>
      <c r="AQ1284" s="2" t="s">
        <v>14</v>
      </c>
      <c r="AR1284" s="2" t="s">
        <v>14</v>
      </c>
      <c r="AS1284" s="2">
        <v>2003</v>
      </c>
      <c r="AT1284" s="2">
        <v>2009</v>
      </c>
    </row>
    <row r="1285" spans="1:46" ht="12.75">
      <c r="A1285" s="2" t="s">
        <v>698</v>
      </c>
      <c r="B1285" s="2"/>
      <c r="C1285" s="48" t="s">
        <v>816</v>
      </c>
      <c r="D1285" s="2" t="s">
        <v>821</v>
      </c>
      <c r="E1285" s="2" t="s">
        <v>679</v>
      </c>
      <c r="F1285" s="2" t="s">
        <v>14</v>
      </c>
      <c r="G1285" s="2">
        <v>0</v>
      </c>
      <c r="H1285" s="2">
        <v>16</v>
      </c>
      <c r="I1285" s="2">
        <v>0</v>
      </c>
      <c r="J1285" s="2">
        <v>16</v>
      </c>
      <c r="K1285" s="2">
        <v>0</v>
      </c>
      <c r="L1285" s="2">
        <v>16</v>
      </c>
      <c r="M1285" s="2">
        <v>-118.184554</v>
      </c>
      <c r="N1285" s="2">
        <v>33.711698</v>
      </c>
      <c r="O1285" s="2">
        <v>-23</v>
      </c>
      <c r="P1285" s="2" t="s">
        <v>11</v>
      </c>
      <c r="Q1285" s="2" t="s">
        <v>796</v>
      </c>
      <c r="R1285" s="2">
        <v>20</v>
      </c>
      <c r="S1285" s="2" t="str">
        <f t="shared" si="70"/>
        <v>NT4290-20</v>
      </c>
      <c r="T1285" s="31" t="s">
        <v>386</v>
      </c>
      <c r="U1285" s="2" t="s">
        <v>13</v>
      </c>
      <c r="V1285" s="14">
        <v>0.205</v>
      </c>
      <c r="W1285" s="29">
        <v>0.06</v>
      </c>
      <c r="X1285" s="29">
        <v>0.296</v>
      </c>
      <c r="Y1285" s="29">
        <v>0.085</v>
      </c>
      <c r="Z1285" s="2">
        <v>1984</v>
      </c>
      <c r="AA1285" s="2">
        <v>400</v>
      </c>
      <c r="AB1285" s="2">
        <v>507</v>
      </c>
      <c r="AC1285" s="2">
        <v>30</v>
      </c>
      <c r="AD1285" s="2">
        <v>213</v>
      </c>
      <c r="AE1285" s="2">
        <v>63</v>
      </c>
      <c r="AF1285" s="2">
        <v>528</v>
      </c>
      <c r="AG1285" s="2">
        <v>45</v>
      </c>
      <c r="AH1285" s="2">
        <v>100</v>
      </c>
      <c r="AI1285" s="2">
        <v>4768</v>
      </c>
      <c r="AJ1285" s="2">
        <v>1074</v>
      </c>
      <c r="AK1285" s="2">
        <v>552</v>
      </c>
      <c r="AL1285" s="2">
        <v>1146</v>
      </c>
      <c r="AM1285" s="6">
        <v>1301.04363209548</v>
      </c>
      <c r="AN1285" s="6">
        <v>996.563030348816</v>
      </c>
      <c r="AO1285" s="6">
        <v>1749.78486225825</v>
      </c>
      <c r="AP1285" s="2" t="s">
        <v>14</v>
      </c>
      <c r="AQ1285" s="2" t="s">
        <v>14</v>
      </c>
      <c r="AR1285" s="2" t="s">
        <v>14</v>
      </c>
      <c r="AS1285" s="2">
        <v>2003</v>
      </c>
      <c r="AT1285" s="2">
        <v>2009</v>
      </c>
    </row>
    <row r="1286" spans="1:46" ht="12.75">
      <c r="A1286" s="2" t="s">
        <v>699</v>
      </c>
      <c r="B1286" s="2"/>
      <c r="C1286" s="48" t="s">
        <v>816</v>
      </c>
      <c r="D1286" s="2" t="s">
        <v>821</v>
      </c>
      <c r="E1286" s="2" t="s">
        <v>679</v>
      </c>
      <c r="F1286" s="2" t="s">
        <v>14</v>
      </c>
      <c r="G1286" s="2">
        <v>0</v>
      </c>
      <c r="H1286" s="2">
        <v>16</v>
      </c>
      <c r="I1286" s="2">
        <v>0</v>
      </c>
      <c r="J1286" s="2">
        <v>16</v>
      </c>
      <c r="K1286" s="2">
        <v>0</v>
      </c>
      <c r="L1286" s="2">
        <v>16</v>
      </c>
      <c r="M1286" s="2">
        <v>-118.184554</v>
      </c>
      <c r="N1286" s="2">
        <v>33.711698</v>
      </c>
      <c r="O1286" s="2">
        <v>-23</v>
      </c>
      <c r="P1286" s="2" t="s">
        <v>11</v>
      </c>
      <c r="Q1286" s="2" t="s">
        <v>796</v>
      </c>
      <c r="R1286" s="2">
        <v>21</v>
      </c>
      <c r="S1286" s="2" t="str">
        <f t="shared" si="70"/>
        <v>NT4290-21</v>
      </c>
      <c r="T1286" s="31" t="s">
        <v>386</v>
      </c>
      <c r="U1286" s="2" t="s">
        <v>13</v>
      </c>
      <c r="V1286" s="14">
        <v>0.322</v>
      </c>
      <c r="W1286" s="29">
        <v>0.096</v>
      </c>
      <c r="X1286" s="29">
        <v>0.463</v>
      </c>
      <c r="Y1286" s="29">
        <v>0.204</v>
      </c>
      <c r="Z1286" s="2">
        <v>2123.5</v>
      </c>
      <c r="AA1286" s="2">
        <v>690.5</v>
      </c>
      <c r="AB1286" s="2">
        <v>591.5</v>
      </c>
      <c r="AC1286" s="2">
        <v>57</v>
      </c>
      <c r="AD1286" s="2">
        <v>163.5</v>
      </c>
      <c r="AE1286" s="2">
        <v>75.5</v>
      </c>
      <c r="AF1286" s="2">
        <v>645</v>
      </c>
      <c r="AG1286" s="2">
        <v>132</v>
      </c>
      <c r="AH1286" s="2">
        <v>113</v>
      </c>
      <c r="AI1286" s="2">
        <v>4889.78</v>
      </c>
      <c r="AJ1286" s="2">
        <v>1132.143</v>
      </c>
      <c r="AK1286" s="2">
        <v>414.573</v>
      </c>
      <c r="AL1286" s="2">
        <v>1352.296</v>
      </c>
      <c r="AM1286" s="6">
        <v>5949.86184789043</v>
      </c>
      <c r="AN1286" s="6">
        <v>4701.60130478515</v>
      </c>
      <c r="AO1286" s="6">
        <v>7580.72193872463</v>
      </c>
      <c r="AP1286" s="2" t="s">
        <v>14</v>
      </c>
      <c r="AQ1286" s="2" t="s">
        <v>14</v>
      </c>
      <c r="AR1286" s="2" t="s">
        <v>14</v>
      </c>
      <c r="AS1286" s="2">
        <v>2003</v>
      </c>
      <c r="AT1286" s="2">
        <v>2009</v>
      </c>
    </row>
    <row r="1287" spans="1:46" ht="12.75">
      <c r="A1287" s="2" t="s">
        <v>700</v>
      </c>
      <c r="B1287" s="2"/>
      <c r="C1287" s="48" t="s">
        <v>816</v>
      </c>
      <c r="D1287" s="2" t="s">
        <v>821</v>
      </c>
      <c r="E1287" s="2" t="s">
        <v>679</v>
      </c>
      <c r="F1287" s="2" t="s">
        <v>14</v>
      </c>
      <c r="G1287" s="2">
        <v>0</v>
      </c>
      <c r="H1287" s="2">
        <v>16</v>
      </c>
      <c r="I1287" s="2">
        <v>0</v>
      </c>
      <c r="J1287" s="2">
        <v>16</v>
      </c>
      <c r="K1287" s="2">
        <v>0</v>
      </c>
      <c r="L1287" s="2">
        <v>16</v>
      </c>
      <c r="M1287" s="2">
        <v>-118.184554</v>
      </c>
      <c r="N1287" s="2">
        <v>33.711698</v>
      </c>
      <c r="O1287" s="2">
        <v>-23</v>
      </c>
      <c r="P1287" s="2" t="s">
        <v>11</v>
      </c>
      <c r="Q1287" s="2" t="s">
        <v>796</v>
      </c>
      <c r="R1287" s="2">
        <v>22</v>
      </c>
      <c r="S1287" s="2" t="str">
        <f t="shared" si="70"/>
        <v>NT4290-22</v>
      </c>
      <c r="T1287" s="31" t="s">
        <v>386</v>
      </c>
      <c r="U1287" s="2" t="s">
        <v>13</v>
      </c>
      <c r="V1287" s="14">
        <v>0.303</v>
      </c>
      <c r="W1287" s="29">
        <v>0.092</v>
      </c>
      <c r="X1287" s="29">
        <v>0.447</v>
      </c>
      <c r="Y1287" s="29">
        <v>0.191</v>
      </c>
      <c r="Z1287" s="2">
        <v>1503</v>
      </c>
      <c r="AA1287" s="2">
        <v>456</v>
      </c>
      <c r="AB1287" s="2">
        <v>427</v>
      </c>
      <c r="AC1287" s="2">
        <v>39</v>
      </c>
      <c r="AD1287" s="2">
        <v>144</v>
      </c>
      <c r="AE1287" s="2">
        <v>65</v>
      </c>
      <c r="AF1287" s="2">
        <v>433</v>
      </c>
      <c r="AG1287" s="2">
        <v>83</v>
      </c>
      <c r="AH1287" s="2">
        <v>92</v>
      </c>
      <c r="AI1287" s="2">
        <v>4259</v>
      </c>
      <c r="AJ1287" s="2">
        <v>1013</v>
      </c>
      <c r="AK1287" s="2">
        <v>454</v>
      </c>
      <c r="AL1287" s="2">
        <v>1122</v>
      </c>
      <c r="AM1287" s="6">
        <v>4851.33085556031</v>
      </c>
      <c r="AN1287" s="6">
        <v>3873.03738019601</v>
      </c>
      <c r="AO1287" s="6">
        <v>6130.78848484465</v>
      </c>
      <c r="AP1287" s="2" t="s">
        <v>14</v>
      </c>
      <c r="AQ1287" s="2" t="s">
        <v>14</v>
      </c>
      <c r="AR1287" s="2" t="s">
        <v>14</v>
      </c>
      <c r="AS1287" s="2">
        <v>2003</v>
      </c>
      <c r="AT1287" s="2">
        <v>2009</v>
      </c>
    </row>
    <row r="1288" spans="1:46" ht="12.75">
      <c r="A1288" s="2" t="s">
        <v>701</v>
      </c>
      <c r="B1288" s="2"/>
      <c r="C1288" s="48" t="s">
        <v>816</v>
      </c>
      <c r="D1288" s="2" t="s">
        <v>821</v>
      </c>
      <c r="E1288" s="2" t="s">
        <v>679</v>
      </c>
      <c r="F1288" s="2" t="s">
        <v>14</v>
      </c>
      <c r="G1288" s="2">
        <v>0</v>
      </c>
      <c r="H1288" s="2">
        <v>16</v>
      </c>
      <c r="I1288" s="2">
        <v>0</v>
      </c>
      <c r="J1288" s="2">
        <v>16</v>
      </c>
      <c r="K1288" s="2">
        <v>0</v>
      </c>
      <c r="L1288" s="2">
        <v>16</v>
      </c>
      <c r="M1288" s="2">
        <v>-118.184554</v>
      </c>
      <c r="N1288" s="2">
        <v>33.711698</v>
      </c>
      <c r="O1288" s="2">
        <v>-23</v>
      </c>
      <c r="P1288" s="2" t="s">
        <v>11</v>
      </c>
      <c r="Q1288" s="2" t="s">
        <v>796</v>
      </c>
      <c r="R1288" s="2">
        <v>23</v>
      </c>
      <c r="S1288" s="2" t="str">
        <f t="shared" si="70"/>
        <v>NT4290-23</v>
      </c>
      <c r="T1288" s="31" t="s">
        <v>386</v>
      </c>
      <c r="U1288" s="2" t="s">
        <v>13</v>
      </c>
      <c r="V1288" s="14">
        <v>0.343</v>
      </c>
      <c r="W1288" s="29">
        <v>0.098</v>
      </c>
      <c r="X1288" s="29">
        <v>0.486</v>
      </c>
      <c r="Y1288" s="29">
        <v>0.209</v>
      </c>
      <c r="Z1288" s="2">
        <v>1763</v>
      </c>
      <c r="AA1288" s="2">
        <v>588</v>
      </c>
      <c r="AB1288" s="2">
        <v>512</v>
      </c>
      <c r="AC1288" s="2">
        <v>50</v>
      </c>
      <c r="AD1288" s="2">
        <v>162</v>
      </c>
      <c r="AE1288" s="2">
        <v>79</v>
      </c>
      <c r="AF1288" s="2">
        <v>529</v>
      </c>
      <c r="AG1288" s="2">
        <v>111</v>
      </c>
      <c r="AH1288" s="2">
        <v>98</v>
      </c>
      <c r="AI1288" s="2">
        <v>4798</v>
      </c>
      <c r="AJ1288" s="2">
        <v>1147</v>
      </c>
      <c r="AK1288" s="2">
        <v>492</v>
      </c>
      <c r="AL1288" s="2">
        <v>1306</v>
      </c>
      <c r="AM1288" s="6">
        <v>7334.41327668314</v>
      </c>
      <c r="AN1288" s="6">
        <v>5694.56946596038</v>
      </c>
      <c r="AO1288" s="6">
        <v>9412.58157536504</v>
      </c>
      <c r="AP1288" s="2" t="s">
        <v>14</v>
      </c>
      <c r="AQ1288" s="2" t="s">
        <v>14</v>
      </c>
      <c r="AR1288" s="2" t="s">
        <v>14</v>
      </c>
      <c r="AS1288" s="2">
        <v>2003</v>
      </c>
      <c r="AT1288" s="2">
        <v>2009</v>
      </c>
    </row>
    <row r="1289" spans="1:46" ht="12.75">
      <c r="A1289" s="2" t="s">
        <v>702</v>
      </c>
      <c r="B1289" s="2"/>
      <c r="C1289" s="48" t="s">
        <v>816</v>
      </c>
      <c r="D1289" s="2" t="s">
        <v>821</v>
      </c>
      <c r="E1289" s="2" t="s">
        <v>679</v>
      </c>
      <c r="F1289" s="2" t="s">
        <v>14</v>
      </c>
      <c r="G1289" s="2">
        <v>0</v>
      </c>
      <c r="H1289" s="2">
        <v>16</v>
      </c>
      <c r="I1289" s="2">
        <v>0</v>
      </c>
      <c r="J1289" s="2">
        <v>16</v>
      </c>
      <c r="K1289" s="2">
        <v>0</v>
      </c>
      <c r="L1289" s="2">
        <v>16</v>
      </c>
      <c r="M1289" s="2">
        <v>-118.184554</v>
      </c>
      <c r="N1289" s="2">
        <v>33.711698</v>
      </c>
      <c r="O1289" s="2">
        <v>-23</v>
      </c>
      <c r="P1289" s="2" t="s">
        <v>11</v>
      </c>
      <c r="Q1289" s="2" t="s">
        <v>796</v>
      </c>
      <c r="R1289" s="2">
        <v>24</v>
      </c>
      <c r="S1289" s="2" t="str">
        <f t="shared" si="70"/>
        <v>NT4290-24</v>
      </c>
      <c r="T1289" s="31" t="s">
        <v>386</v>
      </c>
      <c r="U1289" s="2" t="s">
        <v>13</v>
      </c>
      <c r="V1289" s="14">
        <v>0.335</v>
      </c>
      <c r="W1289" s="29">
        <v>0.097</v>
      </c>
      <c r="X1289" s="29">
        <v>0.478</v>
      </c>
      <c r="Y1289" s="29">
        <v>0.208</v>
      </c>
      <c r="Z1289" s="2">
        <v>1374</v>
      </c>
      <c r="AA1289" s="2">
        <v>460</v>
      </c>
      <c r="AB1289" s="2">
        <v>389</v>
      </c>
      <c r="AC1289" s="2">
        <v>38</v>
      </c>
      <c r="AD1289" s="2">
        <v>131</v>
      </c>
      <c r="AE1289" s="2">
        <v>63</v>
      </c>
      <c r="AF1289" s="2">
        <v>403</v>
      </c>
      <c r="AG1289" s="2">
        <v>84</v>
      </c>
      <c r="AH1289" s="2">
        <v>99</v>
      </c>
      <c r="AI1289" s="2">
        <v>3705</v>
      </c>
      <c r="AJ1289" s="2">
        <v>863</v>
      </c>
      <c r="AK1289" s="2">
        <v>392</v>
      </c>
      <c r="AL1289" s="2">
        <v>984</v>
      </c>
      <c r="AM1289" s="6">
        <v>6783.05533742385</v>
      </c>
      <c r="AN1289" s="6">
        <v>5301.58525846572</v>
      </c>
      <c r="AO1289" s="6">
        <v>8694.5700139686</v>
      </c>
      <c r="AP1289" s="2" t="s">
        <v>14</v>
      </c>
      <c r="AQ1289" s="2" t="s">
        <v>14</v>
      </c>
      <c r="AR1289" s="2" t="s">
        <v>14</v>
      </c>
      <c r="AS1289" s="2">
        <v>2003</v>
      </c>
      <c r="AT1289" s="2">
        <v>2009</v>
      </c>
    </row>
    <row r="1290" spans="1:46" ht="12.75">
      <c r="A1290" s="2" t="s">
        <v>703</v>
      </c>
      <c r="B1290" s="2"/>
      <c r="C1290" s="48" t="s">
        <v>816</v>
      </c>
      <c r="D1290" s="2" t="s">
        <v>821</v>
      </c>
      <c r="E1290" s="2" t="s">
        <v>679</v>
      </c>
      <c r="F1290" s="2" t="s">
        <v>14</v>
      </c>
      <c r="G1290" s="2">
        <v>0</v>
      </c>
      <c r="H1290" s="2">
        <v>16</v>
      </c>
      <c r="I1290" s="2">
        <v>0</v>
      </c>
      <c r="J1290" s="2">
        <v>16</v>
      </c>
      <c r="K1290" s="2">
        <v>0</v>
      </c>
      <c r="L1290" s="2">
        <v>16</v>
      </c>
      <c r="M1290" s="2">
        <v>-118.184554</v>
      </c>
      <c r="N1290" s="2">
        <v>33.711698</v>
      </c>
      <c r="O1290" s="2">
        <v>-23</v>
      </c>
      <c r="P1290" s="2" t="s">
        <v>11</v>
      </c>
      <c r="Q1290" s="2" t="s">
        <v>796</v>
      </c>
      <c r="R1290" s="2">
        <v>25</v>
      </c>
      <c r="S1290" s="2" t="str">
        <f t="shared" si="70"/>
        <v>NT4290-25</v>
      </c>
      <c r="T1290" s="31" t="s">
        <v>386</v>
      </c>
      <c r="U1290" s="2" t="s">
        <v>13</v>
      </c>
      <c r="V1290" s="14">
        <v>0.063</v>
      </c>
      <c r="W1290" s="29">
        <v>0.031</v>
      </c>
      <c r="X1290" s="29">
        <v>0.057</v>
      </c>
      <c r="Y1290" s="29">
        <v>0.029</v>
      </c>
      <c r="Z1290" s="2">
        <v>3700</v>
      </c>
      <c r="AA1290" s="2">
        <v>234</v>
      </c>
      <c r="AB1290" s="2">
        <v>751</v>
      </c>
      <c r="AC1290" s="2">
        <v>23</v>
      </c>
      <c r="AD1290" s="2">
        <v>538</v>
      </c>
      <c r="AE1290" s="2">
        <v>31</v>
      </c>
      <c r="AF1290" s="2">
        <v>948</v>
      </c>
      <c r="AG1290" s="2">
        <v>27</v>
      </c>
      <c r="AH1290" s="2">
        <v>93</v>
      </c>
      <c r="AI1290" s="2">
        <v>8460</v>
      </c>
      <c r="AJ1290" s="2">
        <v>1665</v>
      </c>
      <c r="AK1290" s="2">
        <v>1224</v>
      </c>
      <c r="AL1290" s="2">
        <v>2097</v>
      </c>
      <c r="AM1290" s="6">
        <v>13.6751237422928</v>
      </c>
      <c r="AN1290" s="6">
        <v>6.73318067570044</v>
      </c>
      <c r="AO1290" s="6">
        <v>27.4243509597962</v>
      </c>
      <c r="AP1290" s="2" t="s">
        <v>14</v>
      </c>
      <c r="AQ1290" s="2" t="s">
        <v>14</v>
      </c>
      <c r="AR1290" s="2" t="s">
        <v>14</v>
      </c>
      <c r="AS1290" s="2">
        <v>2003</v>
      </c>
      <c r="AT1290" s="2">
        <v>2009</v>
      </c>
    </row>
    <row r="1291" spans="1:46" ht="12.75">
      <c r="A1291" s="2" t="s">
        <v>704</v>
      </c>
      <c r="B1291" s="2"/>
      <c r="C1291" s="48" t="s">
        <v>816</v>
      </c>
      <c r="D1291" s="2" t="s">
        <v>820</v>
      </c>
      <c r="E1291" s="2" t="s">
        <v>705</v>
      </c>
      <c r="F1291" s="2" t="s">
        <v>14</v>
      </c>
      <c r="G1291" s="2">
        <v>0</v>
      </c>
      <c r="H1291" s="2">
        <v>11</v>
      </c>
      <c r="I1291" s="2">
        <v>0</v>
      </c>
      <c r="J1291" s="2">
        <v>11</v>
      </c>
      <c r="K1291" s="2">
        <v>0</v>
      </c>
      <c r="L1291" s="2">
        <v>11</v>
      </c>
      <c r="M1291" s="2">
        <v>-118.248063</v>
      </c>
      <c r="N1291" s="2">
        <v>33.637183</v>
      </c>
      <c r="O1291" s="2">
        <v>-51</v>
      </c>
      <c r="P1291" s="2" t="s">
        <v>11</v>
      </c>
      <c r="Q1291" s="2" t="s">
        <v>796</v>
      </c>
      <c r="R1291" s="2">
        <v>1</v>
      </c>
      <c r="S1291" s="2" t="str">
        <f t="shared" si="70"/>
        <v>NT4362-1</v>
      </c>
      <c r="T1291" s="31" t="s">
        <v>386</v>
      </c>
      <c r="U1291" s="2" t="s">
        <v>13</v>
      </c>
      <c r="V1291" s="14">
        <v>0.305</v>
      </c>
      <c r="W1291" s="29">
        <v>0.096</v>
      </c>
      <c r="X1291" s="29">
        <v>0.36</v>
      </c>
      <c r="Y1291" s="29">
        <v>0.194</v>
      </c>
      <c r="Z1291" s="2">
        <v>1156</v>
      </c>
      <c r="AA1291" s="2">
        <v>352</v>
      </c>
      <c r="AB1291" s="2">
        <v>429</v>
      </c>
      <c r="AC1291" s="2">
        <v>41</v>
      </c>
      <c r="AD1291" s="2">
        <v>151</v>
      </c>
      <c r="AE1291" s="2">
        <v>54</v>
      </c>
      <c r="AF1291" s="2">
        <v>404</v>
      </c>
      <c r="AG1291" s="2">
        <v>78</v>
      </c>
      <c r="AH1291" s="2">
        <v>74</v>
      </c>
      <c r="AI1291" s="2">
        <v>4076</v>
      </c>
      <c r="AJ1291" s="2">
        <v>1270</v>
      </c>
      <c r="AK1291" s="2">
        <v>554</v>
      </c>
      <c r="AL1291" s="2">
        <v>1303</v>
      </c>
      <c r="AM1291" s="6">
        <v>4961.3023500789</v>
      </c>
      <c r="AN1291" s="6">
        <v>3956.29686744878</v>
      </c>
      <c r="AO1291" s="6">
        <v>6263.01263345828</v>
      </c>
      <c r="AP1291" s="2" t="s">
        <v>14</v>
      </c>
      <c r="AQ1291" s="2" t="s">
        <v>14</v>
      </c>
      <c r="AR1291" s="2" t="s">
        <v>14</v>
      </c>
      <c r="AS1291" s="2">
        <v>2003</v>
      </c>
      <c r="AT1291" s="2">
        <v>2009</v>
      </c>
    </row>
    <row r="1292" spans="1:46" ht="12.75">
      <c r="A1292" s="2" t="s">
        <v>706</v>
      </c>
      <c r="B1292" s="2"/>
      <c r="C1292" s="48" t="s">
        <v>816</v>
      </c>
      <c r="D1292" s="2" t="s">
        <v>820</v>
      </c>
      <c r="E1292" s="2" t="s">
        <v>705</v>
      </c>
      <c r="F1292" s="2" t="s">
        <v>14</v>
      </c>
      <c r="G1292" s="2">
        <v>0</v>
      </c>
      <c r="H1292" s="2">
        <v>11</v>
      </c>
      <c r="I1292" s="2">
        <v>0</v>
      </c>
      <c r="J1292" s="2">
        <v>11</v>
      </c>
      <c r="K1292" s="2">
        <v>0</v>
      </c>
      <c r="L1292" s="2">
        <v>11</v>
      </c>
      <c r="M1292" s="2">
        <v>-118.248063</v>
      </c>
      <c r="N1292" s="2">
        <v>33.637183</v>
      </c>
      <c r="O1292" s="2">
        <v>-51</v>
      </c>
      <c r="P1292" s="2" t="s">
        <v>11</v>
      </c>
      <c r="Q1292" s="2" t="s">
        <v>796</v>
      </c>
      <c r="R1292" s="2">
        <v>2</v>
      </c>
      <c r="S1292" s="2" t="str">
        <f t="shared" si="70"/>
        <v>NT4362-2</v>
      </c>
      <c r="T1292" s="31" t="s">
        <v>386</v>
      </c>
      <c r="U1292" s="2" t="s">
        <v>13</v>
      </c>
      <c r="V1292" s="14">
        <v>0.276</v>
      </c>
      <c r="W1292" s="29">
        <v>0.089</v>
      </c>
      <c r="X1292" s="29">
        <v>0.38</v>
      </c>
      <c r="Y1292" s="29">
        <v>0.145</v>
      </c>
      <c r="Z1292" s="2">
        <v>456</v>
      </c>
      <c r="AA1292" s="2">
        <v>126</v>
      </c>
      <c r="AB1292" s="2">
        <v>144</v>
      </c>
      <c r="AC1292" s="2">
        <v>13</v>
      </c>
      <c r="AD1292" s="2">
        <v>57</v>
      </c>
      <c r="AE1292" s="2">
        <v>22</v>
      </c>
      <c r="AF1292" s="2">
        <v>142</v>
      </c>
      <c r="AG1292" s="2">
        <v>21</v>
      </c>
      <c r="AH1292" s="2">
        <v>88</v>
      </c>
      <c r="AI1292" s="2">
        <v>1323</v>
      </c>
      <c r="AJ1292" s="2">
        <v>357</v>
      </c>
      <c r="AK1292" s="2">
        <v>180</v>
      </c>
      <c r="AL1292" s="2">
        <v>370</v>
      </c>
      <c r="AM1292" s="6">
        <v>3551.19169819278</v>
      </c>
      <c r="AN1292" s="6">
        <v>2855.68403969615</v>
      </c>
      <c r="AO1292" s="6">
        <v>4487.84427574568</v>
      </c>
      <c r="AP1292" s="2" t="s">
        <v>14</v>
      </c>
      <c r="AQ1292" s="2" t="s">
        <v>14</v>
      </c>
      <c r="AR1292" s="2" t="s">
        <v>14</v>
      </c>
      <c r="AS1292" s="2">
        <v>2003</v>
      </c>
      <c r="AT1292" s="2">
        <v>2009</v>
      </c>
    </row>
    <row r="1293" spans="1:46" ht="12.75">
      <c r="A1293" s="2" t="s">
        <v>707</v>
      </c>
      <c r="B1293" s="2"/>
      <c r="C1293" s="48" t="s">
        <v>816</v>
      </c>
      <c r="D1293" s="2" t="s">
        <v>820</v>
      </c>
      <c r="E1293" s="2" t="s">
        <v>705</v>
      </c>
      <c r="F1293" s="2" t="s">
        <v>14</v>
      </c>
      <c r="G1293" s="2">
        <v>0</v>
      </c>
      <c r="H1293" s="2">
        <v>11</v>
      </c>
      <c r="I1293" s="2">
        <v>0</v>
      </c>
      <c r="J1293" s="2">
        <v>11</v>
      </c>
      <c r="K1293" s="2">
        <v>0</v>
      </c>
      <c r="L1293" s="2">
        <v>11</v>
      </c>
      <c r="M1293" s="2">
        <v>-118.248063</v>
      </c>
      <c r="N1293" s="2">
        <v>33.637183</v>
      </c>
      <c r="O1293" s="2">
        <v>-51</v>
      </c>
      <c r="P1293" s="2" t="s">
        <v>11</v>
      </c>
      <c r="Q1293" s="2" t="s">
        <v>796</v>
      </c>
      <c r="R1293" s="2">
        <v>3</v>
      </c>
      <c r="S1293" s="2" t="str">
        <f t="shared" si="70"/>
        <v>NT4362-3</v>
      </c>
      <c r="T1293" s="31" t="s">
        <v>386</v>
      </c>
      <c r="U1293" s="2" t="s">
        <v>13</v>
      </c>
      <c r="V1293" s="14">
        <v>0.064</v>
      </c>
      <c r="W1293" s="29">
        <v>0.026</v>
      </c>
      <c r="X1293" s="29">
        <v>0.042</v>
      </c>
      <c r="Y1293" s="29">
        <v>0.022</v>
      </c>
      <c r="Z1293" s="2">
        <v>6119.5</v>
      </c>
      <c r="AA1293" s="2">
        <v>389.5</v>
      </c>
      <c r="AB1293" s="2">
        <v>1470.5</v>
      </c>
      <c r="AC1293" s="2">
        <v>37.5</v>
      </c>
      <c r="AD1293" s="2">
        <v>1053.5</v>
      </c>
      <c r="AE1293" s="2">
        <v>43.5</v>
      </c>
      <c r="AF1293" s="2">
        <v>1607</v>
      </c>
      <c r="AG1293" s="2">
        <v>34</v>
      </c>
      <c r="AH1293" s="2">
        <v>84</v>
      </c>
      <c r="AI1293" s="2">
        <v>15497.094</v>
      </c>
      <c r="AJ1293" s="2">
        <v>3571.282</v>
      </c>
      <c r="AK1293" s="2">
        <v>2594.359</v>
      </c>
      <c r="AL1293" s="2">
        <v>3890.769</v>
      </c>
      <c r="AM1293" s="6">
        <v>15.0506108132649</v>
      </c>
      <c r="AN1293" s="6">
        <v>7.4394908136467</v>
      </c>
      <c r="AO1293" s="6">
        <v>30.1079854425682</v>
      </c>
      <c r="AP1293" s="2" t="s">
        <v>14</v>
      </c>
      <c r="AQ1293" s="2" t="s">
        <v>14</v>
      </c>
      <c r="AR1293" s="2" t="s">
        <v>14</v>
      </c>
      <c r="AS1293" s="2">
        <v>2003</v>
      </c>
      <c r="AT1293" s="2">
        <v>2009</v>
      </c>
    </row>
    <row r="1294" spans="1:46" ht="12.75">
      <c r="A1294" s="2" t="s">
        <v>708</v>
      </c>
      <c r="B1294" s="2"/>
      <c r="C1294" s="48" t="s">
        <v>816</v>
      </c>
      <c r="D1294" s="2" t="s">
        <v>820</v>
      </c>
      <c r="E1294" s="2" t="s">
        <v>705</v>
      </c>
      <c r="F1294" s="2" t="s">
        <v>14</v>
      </c>
      <c r="G1294" s="2">
        <v>0</v>
      </c>
      <c r="H1294" s="2">
        <v>11</v>
      </c>
      <c r="I1294" s="2">
        <v>0</v>
      </c>
      <c r="J1294" s="2">
        <v>11</v>
      </c>
      <c r="K1294" s="2">
        <v>0</v>
      </c>
      <c r="L1294" s="2">
        <v>11</v>
      </c>
      <c r="M1294" s="2">
        <v>-118.248063</v>
      </c>
      <c r="N1294" s="2">
        <v>33.637183</v>
      </c>
      <c r="O1294" s="2">
        <v>-51</v>
      </c>
      <c r="P1294" s="2" t="s">
        <v>11</v>
      </c>
      <c r="Q1294" s="2" t="s">
        <v>796</v>
      </c>
      <c r="R1294" s="2">
        <v>4</v>
      </c>
      <c r="S1294" s="2" t="str">
        <f t="shared" si="70"/>
        <v>NT4362-4</v>
      </c>
      <c r="T1294" s="31" t="s">
        <v>386</v>
      </c>
      <c r="U1294" s="2" t="s">
        <v>13</v>
      </c>
      <c r="V1294" s="14">
        <v>0.277</v>
      </c>
      <c r="W1294" s="29">
        <v>0.076</v>
      </c>
      <c r="X1294" s="29">
        <v>0.448</v>
      </c>
      <c r="Y1294" s="29">
        <v>0.137</v>
      </c>
      <c r="Z1294" s="2">
        <v>1154</v>
      </c>
      <c r="AA1294" s="2">
        <v>320</v>
      </c>
      <c r="AB1294" s="2">
        <v>326</v>
      </c>
      <c r="AC1294" s="2">
        <v>25</v>
      </c>
      <c r="AD1294" s="2">
        <v>119</v>
      </c>
      <c r="AE1294" s="2">
        <v>53</v>
      </c>
      <c r="AF1294" s="2">
        <v>345</v>
      </c>
      <c r="AG1294" s="2">
        <v>47</v>
      </c>
      <c r="AH1294" s="2">
        <v>88</v>
      </c>
      <c r="AI1294" s="2">
        <v>3350</v>
      </c>
      <c r="AJ1294" s="2">
        <v>798</v>
      </c>
      <c r="AK1294" s="2">
        <v>391</v>
      </c>
      <c r="AL1294" s="2">
        <v>891</v>
      </c>
      <c r="AM1294" s="6">
        <v>3594.66103169968</v>
      </c>
      <c r="AN1294" s="6">
        <v>2890.88184581116</v>
      </c>
      <c r="AO1294" s="6">
        <v>4539.82217006783</v>
      </c>
      <c r="AP1294" s="2" t="s">
        <v>14</v>
      </c>
      <c r="AQ1294" s="2" t="s">
        <v>14</v>
      </c>
      <c r="AR1294" s="2" t="s">
        <v>14</v>
      </c>
      <c r="AS1294" s="2">
        <v>2003</v>
      </c>
      <c r="AT1294" s="2">
        <v>2009</v>
      </c>
    </row>
    <row r="1295" spans="1:46" ht="12.75">
      <c r="A1295" s="2" t="s">
        <v>709</v>
      </c>
      <c r="B1295" s="2"/>
      <c r="C1295" s="48" t="s">
        <v>816</v>
      </c>
      <c r="D1295" s="2" t="s">
        <v>820</v>
      </c>
      <c r="E1295" s="2" t="s">
        <v>705</v>
      </c>
      <c r="F1295" s="2" t="s">
        <v>14</v>
      </c>
      <c r="G1295" s="2">
        <v>0</v>
      </c>
      <c r="H1295" s="2">
        <v>11</v>
      </c>
      <c r="I1295" s="2">
        <v>0</v>
      </c>
      <c r="J1295" s="2">
        <v>11</v>
      </c>
      <c r="K1295" s="2">
        <v>0</v>
      </c>
      <c r="L1295" s="2">
        <v>11</v>
      </c>
      <c r="M1295" s="2">
        <v>-118.248063</v>
      </c>
      <c r="N1295" s="2">
        <v>33.637183</v>
      </c>
      <c r="O1295" s="2">
        <v>-51</v>
      </c>
      <c r="P1295" s="2" t="s">
        <v>11</v>
      </c>
      <c r="Q1295" s="2" t="s">
        <v>796</v>
      </c>
      <c r="R1295" s="2">
        <v>5</v>
      </c>
      <c r="S1295" s="2" t="str">
        <f t="shared" si="70"/>
        <v>NT4362-5</v>
      </c>
      <c r="T1295" s="31" t="s">
        <v>386</v>
      </c>
      <c r="U1295" s="2" t="s">
        <v>13</v>
      </c>
      <c r="V1295" s="14">
        <v>0.085</v>
      </c>
      <c r="W1295" s="29">
        <v>0.045</v>
      </c>
      <c r="X1295" s="29">
        <v>0.113</v>
      </c>
      <c r="Y1295" s="29">
        <v>0.031</v>
      </c>
      <c r="Z1295" s="2">
        <v>1272</v>
      </c>
      <c r="AA1295" s="2">
        <v>108</v>
      </c>
      <c r="AB1295" s="2">
        <v>301</v>
      </c>
      <c r="AC1295" s="2">
        <v>14</v>
      </c>
      <c r="AD1295" s="2">
        <v>204</v>
      </c>
      <c r="AE1295" s="2">
        <v>23</v>
      </c>
      <c r="AF1295" s="2">
        <v>320</v>
      </c>
      <c r="AG1295" s="2">
        <v>10</v>
      </c>
      <c r="AH1295" s="2">
        <v>88</v>
      </c>
      <c r="AI1295" s="2">
        <v>3136</v>
      </c>
      <c r="AJ1295" s="2">
        <v>716</v>
      </c>
      <c r="AK1295" s="2">
        <v>516</v>
      </c>
      <c r="AL1295" s="2">
        <v>750</v>
      </c>
      <c r="AM1295" s="6">
        <v>57.3412327165456</v>
      </c>
      <c r="AN1295" s="6">
        <v>31.1027914170481</v>
      </c>
      <c r="AO1295" s="6">
        <v>104.493183271704</v>
      </c>
      <c r="AP1295" s="2" t="s">
        <v>14</v>
      </c>
      <c r="AQ1295" s="2" t="s">
        <v>14</v>
      </c>
      <c r="AR1295" s="2" t="s">
        <v>14</v>
      </c>
      <c r="AS1295" s="2">
        <v>2003</v>
      </c>
      <c r="AT1295" s="2">
        <v>2009</v>
      </c>
    </row>
    <row r="1296" spans="1:46" ht="12.75">
      <c r="A1296" s="2" t="s">
        <v>710</v>
      </c>
      <c r="B1296" s="2"/>
      <c r="C1296" s="48" t="s">
        <v>816</v>
      </c>
      <c r="D1296" s="2" t="s">
        <v>820</v>
      </c>
      <c r="E1296" s="2" t="s">
        <v>705</v>
      </c>
      <c r="F1296" s="2" t="s">
        <v>14</v>
      </c>
      <c r="G1296" s="2">
        <v>0</v>
      </c>
      <c r="H1296" s="2">
        <v>11</v>
      </c>
      <c r="I1296" s="2">
        <v>0</v>
      </c>
      <c r="J1296" s="2">
        <v>11</v>
      </c>
      <c r="K1296" s="2">
        <v>0</v>
      </c>
      <c r="L1296" s="2">
        <v>11</v>
      </c>
      <c r="M1296" s="2">
        <v>-118.248063</v>
      </c>
      <c r="N1296" s="2">
        <v>33.637183</v>
      </c>
      <c r="O1296" s="2">
        <v>-51</v>
      </c>
      <c r="P1296" s="2" t="s">
        <v>11</v>
      </c>
      <c r="Q1296" s="2" t="s">
        <v>796</v>
      </c>
      <c r="R1296" s="2">
        <v>6</v>
      </c>
      <c r="S1296" s="2" t="str">
        <f t="shared" si="70"/>
        <v>NT4362-6</v>
      </c>
      <c r="T1296" s="31" t="s">
        <v>386</v>
      </c>
      <c r="U1296" s="2" t="s">
        <v>13</v>
      </c>
      <c r="V1296" s="14">
        <v>0.353</v>
      </c>
      <c r="W1296" s="29">
        <v>0.109</v>
      </c>
      <c r="X1296" s="29">
        <v>0.414</v>
      </c>
      <c r="Y1296" s="29">
        <v>0.221</v>
      </c>
      <c r="Z1296" s="2">
        <v>644</v>
      </c>
      <c r="AA1296" s="2">
        <v>228</v>
      </c>
      <c r="AB1296" s="2">
        <v>201</v>
      </c>
      <c r="AC1296" s="2">
        <v>22</v>
      </c>
      <c r="AD1296" s="2">
        <v>69</v>
      </c>
      <c r="AE1296" s="2">
        <v>28</v>
      </c>
      <c r="AF1296" s="2">
        <v>209</v>
      </c>
      <c r="AG1296" s="2">
        <v>46</v>
      </c>
      <c r="AH1296" s="2">
        <v>92</v>
      </c>
      <c r="AI1296" s="2">
        <v>1896</v>
      </c>
      <c r="AJ1296" s="2">
        <v>485</v>
      </c>
      <c r="AK1296" s="2">
        <v>211</v>
      </c>
      <c r="AL1296" s="2">
        <v>554</v>
      </c>
      <c r="AM1296" s="6">
        <v>8078.76781547524</v>
      </c>
      <c r="AN1296" s="6">
        <v>6247.40054285456</v>
      </c>
      <c r="AO1296" s="6">
        <v>10416.2678478674</v>
      </c>
      <c r="AP1296" s="2" t="s">
        <v>14</v>
      </c>
      <c r="AQ1296" s="2" t="s">
        <v>14</v>
      </c>
      <c r="AR1296" s="2" t="s">
        <v>14</v>
      </c>
      <c r="AS1296" s="2">
        <v>2003</v>
      </c>
      <c r="AT1296" s="2">
        <v>2009</v>
      </c>
    </row>
    <row r="1297" spans="1:46" ht="12.75">
      <c r="A1297" s="2" t="s">
        <v>711</v>
      </c>
      <c r="B1297" s="2"/>
      <c r="C1297" s="48" t="s">
        <v>816</v>
      </c>
      <c r="D1297" s="2" t="s">
        <v>820</v>
      </c>
      <c r="E1297" s="2" t="s">
        <v>705</v>
      </c>
      <c r="F1297" s="2" t="s">
        <v>14</v>
      </c>
      <c r="G1297" s="2">
        <v>0</v>
      </c>
      <c r="H1297" s="2">
        <v>11</v>
      </c>
      <c r="I1297" s="2">
        <v>0</v>
      </c>
      <c r="J1297" s="2">
        <v>11</v>
      </c>
      <c r="K1297" s="2">
        <v>0</v>
      </c>
      <c r="L1297" s="2">
        <v>11</v>
      </c>
      <c r="M1297" s="2">
        <v>-118.248063</v>
      </c>
      <c r="N1297" s="2">
        <v>33.637183</v>
      </c>
      <c r="O1297" s="2">
        <v>-51</v>
      </c>
      <c r="P1297" s="2" t="s">
        <v>11</v>
      </c>
      <c r="Q1297" s="2" t="s">
        <v>796</v>
      </c>
      <c r="R1297" s="2">
        <v>7</v>
      </c>
      <c r="S1297" s="2" t="str">
        <f t="shared" si="70"/>
        <v>NT4362-7</v>
      </c>
      <c r="T1297" s="31" t="s">
        <v>386</v>
      </c>
      <c r="U1297" s="2" t="s">
        <v>13</v>
      </c>
      <c r="V1297" s="14">
        <v>0.111</v>
      </c>
      <c r="W1297" s="29">
        <v>0.055</v>
      </c>
      <c r="X1297" s="29">
        <v>0.148</v>
      </c>
      <c r="Y1297" s="29">
        <v>0.055</v>
      </c>
      <c r="Z1297" s="2">
        <v>1214</v>
      </c>
      <c r="AA1297" s="2">
        <v>134</v>
      </c>
      <c r="AB1297" s="2">
        <v>326</v>
      </c>
      <c r="AC1297" s="2">
        <v>18</v>
      </c>
      <c r="AD1297" s="2">
        <v>198</v>
      </c>
      <c r="AE1297" s="2">
        <v>29</v>
      </c>
      <c r="AF1297" s="2">
        <v>331</v>
      </c>
      <c r="AG1297" s="2">
        <v>18</v>
      </c>
      <c r="AH1297" s="2">
        <v>88</v>
      </c>
      <c r="AI1297" s="2">
        <v>3064</v>
      </c>
      <c r="AJ1297" s="2">
        <v>782</v>
      </c>
      <c r="AK1297" s="2">
        <v>516</v>
      </c>
      <c r="AL1297" s="2">
        <v>793</v>
      </c>
      <c r="AM1297" s="6">
        <v>157.083184933646</v>
      </c>
      <c r="AN1297" s="6">
        <v>93.6425535664447</v>
      </c>
      <c r="AO1297" s="6">
        <v>258.941140545616</v>
      </c>
      <c r="AP1297" s="2" t="s">
        <v>14</v>
      </c>
      <c r="AQ1297" s="2" t="s">
        <v>14</v>
      </c>
      <c r="AR1297" s="2" t="s">
        <v>14</v>
      </c>
      <c r="AS1297" s="2">
        <v>2003</v>
      </c>
      <c r="AT1297" s="2">
        <v>2009</v>
      </c>
    </row>
    <row r="1298" spans="1:46" ht="12.75">
      <c r="A1298" s="2" t="s">
        <v>712</v>
      </c>
      <c r="B1298" s="2"/>
      <c r="C1298" s="48" t="s">
        <v>816</v>
      </c>
      <c r="D1298" s="2" t="s">
        <v>820</v>
      </c>
      <c r="E1298" s="2" t="s">
        <v>705</v>
      </c>
      <c r="F1298" s="2" t="s">
        <v>14</v>
      </c>
      <c r="G1298" s="2">
        <v>0</v>
      </c>
      <c r="H1298" s="2">
        <v>11</v>
      </c>
      <c r="I1298" s="2">
        <v>0</v>
      </c>
      <c r="J1298" s="2">
        <v>11</v>
      </c>
      <c r="K1298" s="2">
        <v>0</v>
      </c>
      <c r="L1298" s="2">
        <v>11</v>
      </c>
      <c r="M1298" s="2">
        <v>-118.248063</v>
      </c>
      <c r="N1298" s="2">
        <v>33.637183</v>
      </c>
      <c r="O1298" s="2">
        <v>-51</v>
      </c>
      <c r="P1298" s="2" t="s">
        <v>11</v>
      </c>
      <c r="Q1298" s="2" t="s">
        <v>796</v>
      </c>
      <c r="R1298" s="2">
        <v>8</v>
      </c>
      <c r="S1298" s="2" t="str">
        <f t="shared" si="70"/>
        <v>NT4362-8</v>
      </c>
      <c r="T1298" s="31" t="s">
        <v>386</v>
      </c>
      <c r="U1298" s="2" t="s">
        <v>13</v>
      </c>
      <c r="V1298" s="14">
        <v>0.062</v>
      </c>
      <c r="W1298" s="29">
        <v>0.026</v>
      </c>
      <c r="X1298" s="29">
        <v>0.044</v>
      </c>
      <c r="Y1298" s="29">
        <v>0.024</v>
      </c>
      <c r="Z1298" s="2">
        <v>5095</v>
      </c>
      <c r="AA1298" s="2">
        <v>316</v>
      </c>
      <c r="AB1298" s="2">
        <v>1185</v>
      </c>
      <c r="AC1298" s="2">
        <v>31</v>
      </c>
      <c r="AD1298" s="2">
        <v>882</v>
      </c>
      <c r="AE1298" s="2">
        <v>39</v>
      </c>
      <c r="AF1298" s="2">
        <v>1430</v>
      </c>
      <c r="AG1298" s="2">
        <v>34</v>
      </c>
      <c r="AH1298" s="2">
        <v>89</v>
      </c>
      <c r="AI1298" s="2">
        <v>12160</v>
      </c>
      <c r="AJ1298" s="2">
        <v>2733</v>
      </c>
      <c r="AK1298" s="2">
        <v>2070</v>
      </c>
      <c r="AL1298" s="2">
        <v>3290</v>
      </c>
      <c r="AM1298" s="6">
        <v>12.3532867526139</v>
      </c>
      <c r="AN1298" s="6">
        <v>6.05470540260341</v>
      </c>
      <c r="AO1298" s="6">
        <v>24.8889200025564</v>
      </c>
      <c r="AP1298" s="2" t="s">
        <v>14</v>
      </c>
      <c r="AQ1298" s="2" t="s">
        <v>14</v>
      </c>
      <c r="AR1298" s="2" t="s">
        <v>14</v>
      </c>
      <c r="AS1298" s="2">
        <v>2003</v>
      </c>
      <c r="AT1298" s="2">
        <v>2009</v>
      </c>
    </row>
    <row r="1299" spans="1:46" ht="12.75">
      <c r="A1299" s="2" t="s">
        <v>713</v>
      </c>
      <c r="B1299" s="2"/>
      <c r="C1299" s="48" t="s">
        <v>816</v>
      </c>
      <c r="D1299" s="2" t="s">
        <v>820</v>
      </c>
      <c r="E1299" s="2" t="s">
        <v>705</v>
      </c>
      <c r="F1299" s="2" t="s">
        <v>14</v>
      </c>
      <c r="G1299" s="2">
        <v>0</v>
      </c>
      <c r="H1299" s="2">
        <v>11</v>
      </c>
      <c r="I1299" s="2">
        <v>0</v>
      </c>
      <c r="J1299" s="2">
        <v>11</v>
      </c>
      <c r="K1299" s="2">
        <v>0</v>
      </c>
      <c r="L1299" s="2">
        <v>11</v>
      </c>
      <c r="M1299" s="2">
        <v>-118.248063</v>
      </c>
      <c r="N1299" s="2">
        <v>33.637183</v>
      </c>
      <c r="O1299" s="2">
        <v>-51</v>
      </c>
      <c r="P1299" s="2" t="s">
        <v>11</v>
      </c>
      <c r="Q1299" s="2" t="s">
        <v>796</v>
      </c>
      <c r="R1299" s="2">
        <v>9</v>
      </c>
      <c r="S1299" s="2" t="str">
        <f t="shared" si="70"/>
        <v>NT4362-9</v>
      </c>
      <c r="T1299" s="31" t="s">
        <v>386</v>
      </c>
      <c r="U1299" s="2" t="s">
        <v>13</v>
      </c>
      <c r="V1299" s="14">
        <v>0.312</v>
      </c>
      <c r="W1299" s="29">
        <v>0.097</v>
      </c>
      <c r="X1299" s="29">
        <v>0.324</v>
      </c>
      <c r="Y1299" s="29">
        <v>0.184</v>
      </c>
      <c r="Z1299" s="2">
        <v>825</v>
      </c>
      <c r="AA1299" s="2">
        <v>258</v>
      </c>
      <c r="AB1299" s="2">
        <v>284</v>
      </c>
      <c r="AC1299" s="2">
        <v>28</v>
      </c>
      <c r="AD1299" s="2">
        <v>118</v>
      </c>
      <c r="AE1299" s="2">
        <v>38</v>
      </c>
      <c r="AF1299" s="2">
        <v>286</v>
      </c>
      <c r="AG1299" s="2">
        <v>53</v>
      </c>
      <c r="AH1299" s="2">
        <v>92</v>
      </c>
      <c r="AI1299" s="2">
        <v>2354</v>
      </c>
      <c r="AJ1299" s="2">
        <v>678</v>
      </c>
      <c r="AK1299" s="2">
        <v>339</v>
      </c>
      <c r="AL1299" s="2">
        <v>737</v>
      </c>
      <c r="AM1299" s="6">
        <v>5351.33990986403</v>
      </c>
      <c r="AN1299" s="6">
        <v>4245.45177680576</v>
      </c>
      <c r="AO1299" s="6">
        <v>6756.67774782659</v>
      </c>
      <c r="AP1299" s="2" t="s">
        <v>14</v>
      </c>
      <c r="AQ1299" s="2" t="s">
        <v>14</v>
      </c>
      <c r="AR1299" s="2" t="s">
        <v>14</v>
      </c>
      <c r="AS1299" s="2">
        <v>2003</v>
      </c>
      <c r="AT1299" s="2">
        <v>2009</v>
      </c>
    </row>
    <row r="1300" spans="1:46" ht="12.75">
      <c r="A1300" s="2" t="s">
        <v>714</v>
      </c>
      <c r="B1300" s="2"/>
      <c r="C1300" s="48" t="s">
        <v>816</v>
      </c>
      <c r="D1300" s="2" t="s">
        <v>820</v>
      </c>
      <c r="E1300" s="2" t="s">
        <v>705</v>
      </c>
      <c r="F1300" s="2" t="s">
        <v>14</v>
      </c>
      <c r="G1300" s="2">
        <v>0</v>
      </c>
      <c r="H1300" s="2">
        <v>11</v>
      </c>
      <c r="I1300" s="2">
        <v>0</v>
      </c>
      <c r="J1300" s="2">
        <v>11</v>
      </c>
      <c r="K1300" s="2">
        <v>0</v>
      </c>
      <c r="L1300" s="2">
        <v>11</v>
      </c>
      <c r="M1300" s="2">
        <v>-118.248063</v>
      </c>
      <c r="N1300" s="2">
        <v>33.637183</v>
      </c>
      <c r="O1300" s="2">
        <v>-51</v>
      </c>
      <c r="P1300" s="2" t="s">
        <v>11</v>
      </c>
      <c r="Q1300" s="2" t="s">
        <v>796</v>
      </c>
      <c r="R1300" s="2">
        <v>10</v>
      </c>
      <c r="S1300" s="2" t="str">
        <f t="shared" si="70"/>
        <v>NT4362-10</v>
      </c>
      <c r="T1300" s="31" t="s">
        <v>386</v>
      </c>
      <c r="U1300" s="2" t="s">
        <v>13</v>
      </c>
      <c r="V1300" s="14">
        <v>0.377</v>
      </c>
      <c r="W1300" s="29">
        <v>0.121</v>
      </c>
      <c r="X1300" s="29">
        <v>0.476</v>
      </c>
      <c r="Y1300" s="29">
        <v>0.257</v>
      </c>
      <c r="Z1300" s="2">
        <v>1209</v>
      </c>
      <c r="AA1300" s="2">
        <v>455</v>
      </c>
      <c r="AB1300" s="2">
        <v>358</v>
      </c>
      <c r="AC1300" s="2">
        <v>43</v>
      </c>
      <c r="AD1300" s="2">
        <v>127</v>
      </c>
      <c r="AE1300" s="2">
        <v>60</v>
      </c>
      <c r="AF1300" s="2">
        <v>402</v>
      </c>
      <c r="AG1300" s="2">
        <v>103</v>
      </c>
      <c r="AH1300" s="2">
        <v>91</v>
      </c>
      <c r="AI1300" s="2">
        <v>3657</v>
      </c>
      <c r="AJ1300" s="2">
        <v>881</v>
      </c>
      <c r="AK1300" s="2">
        <v>411</v>
      </c>
      <c r="AL1300" s="2">
        <v>1110</v>
      </c>
      <c r="AM1300" s="6">
        <v>10123.7688805782</v>
      </c>
      <c r="AN1300" s="6">
        <v>7623.49475721004</v>
      </c>
      <c r="AO1300" s="6">
        <v>13315.0369980334</v>
      </c>
      <c r="AP1300" s="2" t="s">
        <v>14</v>
      </c>
      <c r="AQ1300" s="2" t="s">
        <v>14</v>
      </c>
      <c r="AR1300" s="2" t="s">
        <v>14</v>
      </c>
      <c r="AS1300" s="2">
        <v>2003</v>
      </c>
      <c r="AT1300" s="2">
        <v>2009</v>
      </c>
    </row>
    <row r="1301" spans="1:46" ht="12.75">
      <c r="A1301" s="2" t="s">
        <v>715</v>
      </c>
      <c r="B1301" s="2"/>
      <c r="C1301" s="48" t="s">
        <v>816</v>
      </c>
      <c r="D1301" s="2" t="s">
        <v>820</v>
      </c>
      <c r="E1301" s="2" t="s">
        <v>705</v>
      </c>
      <c r="F1301" s="2" t="s">
        <v>14</v>
      </c>
      <c r="G1301" s="2">
        <v>0</v>
      </c>
      <c r="H1301" s="2">
        <v>11</v>
      </c>
      <c r="I1301" s="2">
        <v>0</v>
      </c>
      <c r="J1301" s="2">
        <v>11</v>
      </c>
      <c r="K1301" s="2">
        <v>0</v>
      </c>
      <c r="L1301" s="2">
        <v>11</v>
      </c>
      <c r="M1301" s="2">
        <v>-118.248063</v>
      </c>
      <c r="N1301" s="2">
        <v>33.637183</v>
      </c>
      <c r="O1301" s="2">
        <v>-51</v>
      </c>
      <c r="P1301" s="2" t="s">
        <v>11</v>
      </c>
      <c r="Q1301" s="2" t="s">
        <v>796</v>
      </c>
      <c r="R1301" s="2">
        <v>11</v>
      </c>
      <c r="S1301" s="2" t="str">
        <f t="shared" si="70"/>
        <v>NT4362-11</v>
      </c>
      <c r="T1301" s="31" t="s">
        <v>386</v>
      </c>
      <c r="U1301" s="2" t="s">
        <v>13</v>
      </c>
      <c r="V1301" s="14">
        <v>0.252</v>
      </c>
      <c r="W1301" s="29">
        <v>0.06</v>
      </c>
      <c r="X1301" s="29">
        <v>0.317</v>
      </c>
      <c r="Y1301" s="29">
        <v>0.086</v>
      </c>
      <c r="Z1301" s="2">
        <v>1625.5</v>
      </c>
      <c r="AA1301" s="2">
        <v>411.5</v>
      </c>
      <c r="AB1301" s="2">
        <v>442.5</v>
      </c>
      <c r="AC1301" s="2">
        <v>26.5</v>
      </c>
      <c r="AD1301" s="2">
        <v>176.5</v>
      </c>
      <c r="AE1301" s="2">
        <v>56</v>
      </c>
      <c r="AF1301" s="2">
        <v>488</v>
      </c>
      <c r="AG1301" s="2">
        <v>42</v>
      </c>
      <c r="AH1301" s="2">
        <v>93.5</v>
      </c>
      <c r="AI1301" s="2">
        <v>4351.704</v>
      </c>
      <c r="AJ1301" s="2">
        <v>1002.025</v>
      </c>
      <c r="AK1301" s="2">
        <v>496.706</v>
      </c>
      <c r="AL1301" s="2">
        <v>1132.304</v>
      </c>
      <c r="AM1301" s="6">
        <v>2615.09987384497</v>
      </c>
      <c r="AN1301" s="6">
        <v>2106.71581992204</v>
      </c>
      <c r="AO1301" s="6">
        <v>3323.958333037</v>
      </c>
      <c r="AP1301" s="2" t="s">
        <v>14</v>
      </c>
      <c r="AQ1301" s="2" t="s">
        <v>14</v>
      </c>
      <c r="AR1301" s="2" t="s">
        <v>14</v>
      </c>
      <c r="AS1301" s="2">
        <v>2003</v>
      </c>
      <c r="AT1301" s="2">
        <v>2009</v>
      </c>
    </row>
    <row r="1302" spans="1:46" ht="12.75">
      <c r="A1302" s="2" t="s">
        <v>716</v>
      </c>
      <c r="B1302" s="2"/>
      <c r="C1302" s="48" t="s">
        <v>816</v>
      </c>
      <c r="D1302" s="2" t="s">
        <v>820</v>
      </c>
      <c r="E1302" s="2" t="s">
        <v>705</v>
      </c>
      <c r="F1302" s="2" t="s">
        <v>14</v>
      </c>
      <c r="G1302" s="2">
        <v>0</v>
      </c>
      <c r="H1302" s="2">
        <v>11</v>
      </c>
      <c r="I1302" s="2">
        <v>0</v>
      </c>
      <c r="J1302" s="2">
        <v>11</v>
      </c>
      <c r="K1302" s="2">
        <v>0</v>
      </c>
      <c r="L1302" s="2">
        <v>11</v>
      </c>
      <c r="M1302" s="2">
        <v>-118.248063</v>
      </c>
      <c r="N1302" s="2">
        <v>33.637183</v>
      </c>
      <c r="O1302" s="2">
        <v>-51</v>
      </c>
      <c r="P1302" s="2" t="s">
        <v>11</v>
      </c>
      <c r="Q1302" s="2" t="s">
        <v>796</v>
      </c>
      <c r="R1302" s="2">
        <v>12</v>
      </c>
      <c r="S1302" s="2" t="str">
        <f t="shared" si="70"/>
        <v>NT4362-12</v>
      </c>
      <c r="T1302" s="31" t="s">
        <v>386</v>
      </c>
      <c r="U1302" s="2" t="s">
        <v>13</v>
      </c>
      <c r="V1302" s="14">
        <v>0.323</v>
      </c>
      <c r="W1302" s="29">
        <v>0.102</v>
      </c>
      <c r="X1302" s="29">
        <v>0.424</v>
      </c>
      <c r="Y1302" s="29">
        <v>0.19</v>
      </c>
      <c r="Z1302" s="2">
        <v>980</v>
      </c>
      <c r="AA1302" s="2">
        <v>317</v>
      </c>
      <c r="AB1302" s="2">
        <v>302</v>
      </c>
      <c r="AC1302" s="2">
        <v>31</v>
      </c>
      <c r="AD1302" s="2">
        <v>109</v>
      </c>
      <c r="AE1302" s="2">
        <v>46</v>
      </c>
      <c r="AF1302" s="2">
        <v>312</v>
      </c>
      <c r="AG1302" s="2">
        <v>59</v>
      </c>
      <c r="AH1302" s="2">
        <v>86</v>
      </c>
      <c r="AI1302" s="2">
        <v>3016</v>
      </c>
      <c r="AJ1302" s="2">
        <v>774</v>
      </c>
      <c r="AK1302" s="2">
        <v>360</v>
      </c>
      <c r="AL1302" s="2">
        <v>863</v>
      </c>
      <c r="AM1302" s="6">
        <v>6010.4574137555</v>
      </c>
      <c r="AN1302" s="6">
        <v>4745.62902499094</v>
      </c>
      <c r="AO1302" s="6">
        <v>7662.37422608185</v>
      </c>
      <c r="AP1302" s="2" t="s">
        <v>14</v>
      </c>
      <c r="AQ1302" s="2" t="s">
        <v>14</v>
      </c>
      <c r="AR1302" s="2" t="s">
        <v>14</v>
      </c>
      <c r="AS1302" s="2">
        <v>2003</v>
      </c>
      <c r="AT1302" s="2">
        <v>2009</v>
      </c>
    </row>
    <row r="1303" spans="1:46" ht="12.75">
      <c r="A1303" s="2" t="s">
        <v>717</v>
      </c>
      <c r="B1303" s="2"/>
      <c r="C1303" s="48" t="s">
        <v>816</v>
      </c>
      <c r="D1303" s="2" t="s">
        <v>820</v>
      </c>
      <c r="E1303" s="2" t="s">
        <v>705</v>
      </c>
      <c r="F1303" s="2" t="s">
        <v>14</v>
      </c>
      <c r="G1303" s="2">
        <v>0</v>
      </c>
      <c r="H1303" s="2">
        <v>11</v>
      </c>
      <c r="I1303" s="2">
        <v>0</v>
      </c>
      <c r="J1303" s="2">
        <v>11</v>
      </c>
      <c r="K1303" s="2">
        <v>0</v>
      </c>
      <c r="L1303" s="2">
        <v>11</v>
      </c>
      <c r="M1303" s="2">
        <v>-118.248063</v>
      </c>
      <c r="N1303" s="2">
        <v>33.637183</v>
      </c>
      <c r="O1303" s="2">
        <v>-51</v>
      </c>
      <c r="P1303" s="2" t="s">
        <v>11</v>
      </c>
      <c r="Q1303" s="2" t="s">
        <v>796</v>
      </c>
      <c r="R1303" s="2">
        <v>13</v>
      </c>
      <c r="S1303" s="2" t="str">
        <f t="shared" si="70"/>
        <v>NT4362-13</v>
      </c>
      <c r="T1303" s="31" t="s">
        <v>386</v>
      </c>
      <c r="U1303" s="2" t="s">
        <v>13</v>
      </c>
      <c r="V1303" s="14">
        <v>0.33</v>
      </c>
      <c r="W1303" s="29">
        <v>0.098</v>
      </c>
      <c r="X1303" s="29">
        <v>0.446</v>
      </c>
      <c r="Y1303" s="29">
        <v>0.199</v>
      </c>
      <c r="Z1303" s="2">
        <v>854</v>
      </c>
      <c r="AA1303" s="2">
        <v>282</v>
      </c>
      <c r="AB1303" s="2">
        <v>253</v>
      </c>
      <c r="AC1303" s="2">
        <v>25</v>
      </c>
      <c r="AD1303" s="2">
        <v>92</v>
      </c>
      <c r="AE1303" s="2">
        <v>41</v>
      </c>
      <c r="AF1303" s="2">
        <v>290</v>
      </c>
      <c r="AG1303" s="2">
        <v>58</v>
      </c>
      <c r="AH1303" s="2">
        <v>89</v>
      </c>
      <c r="AI1303" s="2">
        <v>2553</v>
      </c>
      <c r="AJ1303" s="2">
        <v>625</v>
      </c>
      <c r="AK1303" s="2">
        <v>299</v>
      </c>
      <c r="AL1303" s="2">
        <v>782</v>
      </c>
      <c r="AM1303" s="6">
        <v>6453.71634654214</v>
      </c>
      <c r="AN1303" s="6">
        <v>5057.49818335438</v>
      </c>
      <c r="AO1303" s="6">
        <v>8253.50593845028</v>
      </c>
      <c r="AP1303" s="2" t="s">
        <v>14</v>
      </c>
      <c r="AQ1303" s="2" t="s">
        <v>14</v>
      </c>
      <c r="AR1303" s="2" t="s">
        <v>14</v>
      </c>
      <c r="AS1303" s="2">
        <v>2003</v>
      </c>
      <c r="AT1303" s="2">
        <v>2009</v>
      </c>
    </row>
    <row r="1304" spans="1:46" ht="12.75">
      <c r="A1304" s="2" t="s">
        <v>718</v>
      </c>
      <c r="B1304" s="2"/>
      <c r="C1304" s="48" t="s">
        <v>816</v>
      </c>
      <c r="D1304" s="2" t="s">
        <v>820</v>
      </c>
      <c r="E1304" s="2" t="s">
        <v>705</v>
      </c>
      <c r="F1304" s="2" t="s">
        <v>14</v>
      </c>
      <c r="G1304" s="2">
        <v>0</v>
      </c>
      <c r="H1304" s="2">
        <v>11</v>
      </c>
      <c r="I1304" s="2">
        <v>0</v>
      </c>
      <c r="J1304" s="2">
        <v>11</v>
      </c>
      <c r="K1304" s="2">
        <v>0</v>
      </c>
      <c r="L1304" s="2">
        <v>11</v>
      </c>
      <c r="M1304" s="2">
        <v>-118.248063</v>
      </c>
      <c r="N1304" s="2">
        <v>33.637183</v>
      </c>
      <c r="O1304" s="2">
        <v>-51</v>
      </c>
      <c r="P1304" s="2" t="s">
        <v>11</v>
      </c>
      <c r="Q1304" s="2" t="s">
        <v>796</v>
      </c>
      <c r="R1304" s="2">
        <v>14</v>
      </c>
      <c r="S1304" s="2" t="str">
        <f t="shared" si="70"/>
        <v>NT4362-14</v>
      </c>
      <c r="T1304" s="31" t="s">
        <v>386</v>
      </c>
      <c r="U1304" s="2" t="s">
        <v>13</v>
      </c>
      <c r="V1304" s="14">
        <v>0.31</v>
      </c>
      <c r="W1304" s="29">
        <v>0.097</v>
      </c>
      <c r="X1304" s="29">
        <v>0.341</v>
      </c>
      <c r="Y1304" s="29">
        <v>0.188</v>
      </c>
      <c r="Z1304" s="2">
        <v>1041</v>
      </c>
      <c r="AA1304" s="2">
        <v>322</v>
      </c>
      <c r="AB1304" s="2">
        <v>362</v>
      </c>
      <c r="AC1304" s="2">
        <v>35</v>
      </c>
      <c r="AD1304" s="2">
        <v>137</v>
      </c>
      <c r="AE1304" s="2">
        <v>47</v>
      </c>
      <c r="AF1304" s="2">
        <v>359</v>
      </c>
      <c r="AG1304" s="2">
        <v>68</v>
      </c>
      <c r="AH1304" s="2">
        <v>106</v>
      </c>
      <c r="AI1304" s="2">
        <v>2572</v>
      </c>
      <c r="AJ1304" s="2">
        <v>749</v>
      </c>
      <c r="AK1304" s="2">
        <v>347</v>
      </c>
      <c r="AL1304" s="2">
        <v>806</v>
      </c>
      <c r="AM1304" s="6">
        <v>5238.50168877025</v>
      </c>
      <c r="AN1304" s="6">
        <v>4160.20146375251</v>
      </c>
      <c r="AO1304" s="6">
        <v>6602.63289785752</v>
      </c>
      <c r="AP1304" s="2" t="s">
        <v>14</v>
      </c>
      <c r="AQ1304" s="2" t="s">
        <v>14</v>
      </c>
      <c r="AR1304" s="2" t="s">
        <v>14</v>
      </c>
      <c r="AS1304" s="2">
        <v>2003</v>
      </c>
      <c r="AT1304" s="2">
        <v>2009</v>
      </c>
    </row>
    <row r="1305" spans="1:46" ht="12.75">
      <c r="A1305" s="2" t="s">
        <v>719</v>
      </c>
      <c r="B1305" s="2"/>
      <c r="C1305" s="48" t="s">
        <v>816</v>
      </c>
      <c r="D1305" s="2" t="s">
        <v>820</v>
      </c>
      <c r="E1305" s="2" t="s">
        <v>705</v>
      </c>
      <c r="F1305" s="2" t="s">
        <v>14</v>
      </c>
      <c r="G1305" s="2">
        <v>0</v>
      </c>
      <c r="H1305" s="2">
        <v>11</v>
      </c>
      <c r="I1305" s="2">
        <v>0</v>
      </c>
      <c r="J1305" s="2">
        <v>11</v>
      </c>
      <c r="K1305" s="2">
        <v>0</v>
      </c>
      <c r="L1305" s="2">
        <v>11</v>
      </c>
      <c r="M1305" s="2">
        <v>-118.248063</v>
      </c>
      <c r="N1305" s="2">
        <v>33.637183</v>
      </c>
      <c r="O1305" s="2">
        <v>-51</v>
      </c>
      <c r="P1305" s="2" t="s">
        <v>11</v>
      </c>
      <c r="Q1305" s="2" t="s">
        <v>796</v>
      </c>
      <c r="R1305" s="2">
        <v>15</v>
      </c>
      <c r="S1305" s="2" t="str">
        <f t="shared" si="70"/>
        <v>NT4362-15</v>
      </c>
      <c r="T1305" s="31" t="s">
        <v>386</v>
      </c>
      <c r="U1305" s="2" t="s">
        <v>13</v>
      </c>
      <c r="V1305" s="14">
        <v>0.387</v>
      </c>
      <c r="W1305" s="29">
        <v>0.123</v>
      </c>
      <c r="X1305" s="29">
        <v>0.455</v>
      </c>
      <c r="Y1305" s="29">
        <v>0.273</v>
      </c>
      <c r="Z1305" s="2">
        <v>811</v>
      </c>
      <c r="AA1305" s="2">
        <v>314</v>
      </c>
      <c r="AB1305" s="2">
        <v>276</v>
      </c>
      <c r="AC1305" s="2">
        <v>34</v>
      </c>
      <c r="AD1305" s="2">
        <v>90</v>
      </c>
      <c r="AE1305" s="2">
        <v>40</v>
      </c>
      <c r="AF1305" s="2">
        <v>288</v>
      </c>
      <c r="AG1305" s="2">
        <v>79</v>
      </c>
      <c r="AH1305" s="2">
        <v>87</v>
      </c>
      <c r="AI1305" s="2">
        <v>2586</v>
      </c>
      <c r="AJ1305" s="2">
        <v>713</v>
      </c>
      <c r="AK1305" s="2">
        <v>299</v>
      </c>
      <c r="AL1305" s="2">
        <v>844</v>
      </c>
      <c r="AM1305" s="6">
        <v>11047.9109672736</v>
      </c>
      <c r="AN1305" s="6">
        <v>8264.63013097768</v>
      </c>
      <c r="AO1305" s="6">
        <v>14706.4328654358</v>
      </c>
      <c r="AP1305" s="2" t="s">
        <v>14</v>
      </c>
      <c r="AQ1305" s="2" t="s">
        <v>14</v>
      </c>
      <c r="AR1305" s="2" t="s">
        <v>14</v>
      </c>
      <c r="AS1305" s="2">
        <v>2003</v>
      </c>
      <c r="AT1305" s="2">
        <v>2009</v>
      </c>
    </row>
    <row r="1306" spans="1:46" ht="12.75">
      <c r="A1306" s="2" t="s">
        <v>720</v>
      </c>
      <c r="B1306" s="2"/>
      <c r="C1306" s="48" t="s">
        <v>816</v>
      </c>
      <c r="D1306" s="2" t="s">
        <v>820</v>
      </c>
      <c r="E1306" s="2" t="s">
        <v>705</v>
      </c>
      <c r="F1306" s="2" t="s">
        <v>14</v>
      </c>
      <c r="G1306" s="2">
        <v>0</v>
      </c>
      <c r="H1306" s="2">
        <v>11</v>
      </c>
      <c r="I1306" s="2">
        <v>0</v>
      </c>
      <c r="J1306" s="2">
        <v>11</v>
      </c>
      <c r="K1306" s="2">
        <v>0</v>
      </c>
      <c r="L1306" s="2">
        <v>11</v>
      </c>
      <c r="M1306" s="2">
        <v>-118.248063</v>
      </c>
      <c r="N1306" s="2">
        <v>33.637183</v>
      </c>
      <c r="O1306" s="2">
        <v>-51</v>
      </c>
      <c r="P1306" s="2" t="s">
        <v>11</v>
      </c>
      <c r="Q1306" s="2" t="s">
        <v>796</v>
      </c>
      <c r="R1306" s="2">
        <v>16</v>
      </c>
      <c r="S1306" s="2" t="str">
        <f t="shared" si="70"/>
        <v>NT4362-16</v>
      </c>
      <c r="T1306" s="31" t="s">
        <v>386</v>
      </c>
      <c r="U1306" s="2" t="s">
        <v>13</v>
      </c>
      <c r="V1306" s="14">
        <v>0.366</v>
      </c>
      <c r="W1306" s="29">
        <v>0.104</v>
      </c>
      <c r="X1306" s="29">
        <v>0.469</v>
      </c>
      <c r="Y1306" s="29">
        <v>0.208</v>
      </c>
      <c r="Z1306" s="2">
        <v>1272</v>
      </c>
      <c r="AA1306" s="2">
        <v>465</v>
      </c>
      <c r="AB1306" s="2">
        <v>358</v>
      </c>
      <c r="AC1306" s="2">
        <v>37</v>
      </c>
      <c r="AD1306" s="2">
        <v>129</v>
      </c>
      <c r="AE1306" s="2">
        <v>61</v>
      </c>
      <c r="AF1306" s="2">
        <v>414</v>
      </c>
      <c r="AG1306" s="2">
        <v>86</v>
      </c>
      <c r="AH1306" s="2">
        <v>96</v>
      </c>
      <c r="AI1306" s="2">
        <v>3619</v>
      </c>
      <c r="AJ1306" s="2">
        <v>823</v>
      </c>
      <c r="AK1306" s="2">
        <v>396</v>
      </c>
      <c r="AL1306" s="2">
        <v>1042</v>
      </c>
      <c r="AM1306" s="6">
        <v>9146.96374961993</v>
      </c>
      <c r="AN1306" s="6">
        <v>6970.77949838761</v>
      </c>
      <c r="AO1306" s="6">
        <v>11894.953307732</v>
      </c>
      <c r="AP1306" s="2" t="s">
        <v>14</v>
      </c>
      <c r="AQ1306" s="2" t="s">
        <v>14</v>
      </c>
      <c r="AR1306" s="2" t="s">
        <v>14</v>
      </c>
      <c r="AS1306" s="2">
        <v>2003</v>
      </c>
      <c r="AT1306" s="2">
        <v>2009</v>
      </c>
    </row>
    <row r="1307" spans="1:46" ht="12.75">
      <c r="A1307" s="2" t="s">
        <v>721</v>
      </c>
      <c r="B1307" s="2"/>
      <c r="C1307" s="48" t="s">
        <v>816</v>
      </c>
      <c r="D1307" s="2" t="s">
        <v>820</v>
      </c>
      <c r="E1307" s="2" t="s">
        <v>705</v>
      </c>
      <c r="F1307" s="2" t="s">
        <v>14</v>
      </c>
      <c r="G1307" s="2">
        <v>0</v>
      </c>
      <c r="H1307" s="2">
        <v>11</v>
      </c>
      <c r="I1307" s="2">
        <v>0</v>
      </c>
      <c r="J1307" s="2">
        <v>11</v>
      </c>
      <c r="K1307" s="2">
        <v>0</v>
      </c>
      <c r="L1307" s="2">
        <v>11</v>
      </c>
      <c r="M1307" s="2">
        <v>-118.248063</v>
      </c>
      <c r="N1307" s="2">
        <v>33.637183</v>
      </c>
      <c r="O1307" s="2">
        <v>-51</v>
      </c>
      <c r="P1307" s="2" t="s">
        <v>11</v>
      </c>
      <c r="Q1307" s="2" t="s">
        <v>796</v>
      </c>
      <c r="R1307" s="2">
        <v>17</v>
      </c>
      <c r="S1307" s="2" t="str">
        <f t="shared" si="70"/>
        <v>NT4362-17</v>
      </c>
      <c r="T1307" s="31" t="s">
        <v>386</v>
      </c>
      <c r="U1307" s="2" t="s">
        <v>13</v>
      </c>
      <c r="V1307" s="14">
        <v>0.315</v>
      </c>
      <c r="W1307" s="29">
        <v>0.097</v>
      </c>
      <c r="X1307" s="29">
        <v>0.429</v>
      </c>
      <c r="Y1307" s="29">
        <v>0.179</v>
      </c>
      <c r="Z1307" s="2">
        <v>1114</v>
      </c>
      <c r="AA1307" s="2">
        <v>354</v>
      </c>
      <c r="AB1307" s="2">
        <v>340.5</v>
      </c>
      <c r="AC1307" s="2">
        <v>33.5</v>
      </c>
      <c r="AD1307" s="2">
        <v>145.5</v>
      </c>
      <c r="AE1307" s="2">
        <v>63.5</v>
      </c>
      <c r="AF1307" s="2">
        <v>357</v>
      </c>
      <c r="AG1307" s="2">
        <v>65</v>
      </c>
      <c r="AH1307" s="2">
        <v>104</v>
      </c>
      <c r="AI1307" s="2">
        <v>2760.44</v>
      </c>
      <c r="AJ1307" s="2">
        <v>706.96</v>
      </c>
      <c r="AK1307" s="2">
        <v>394.383</v>
      </c>
      <c r="AL1307" s="2">
        <v>795.849</v>
      </c>
      <c r="AM1307" s="6">
        <v>5522.18321483334</v>
      </c>
      <c r="AN1307" s="6">
        <v>4385.13551655481</v>
      </c>
      <c r="AO1307" s="6">
        <v>7001.51556684138</v>
      </c>
      <c r="AP1307" s="2" t="s">
        <v>14</v>
      </c>
      <c r="AQ1307" s="2" t="s">
        <v>14</v>
      </c>
      <c r="AR1307" s="2" t="s">
        <v>14</v>
      </c>
      <c r="AS1307" s="2">
        <v>2003</v>
      </c>
      <c r="AT1307" s="2">
        <v>2009</v>
      </c>
    </row>
    <row r="1308" spans="1:46" ht="12.75">
      <c r="A1308" s="2" t="s">
        <v>722</v>
      </c>
      <c r="B1308" s="2"/>
      <c r="C1308" s="48" t="s">
        <v>816</v>
      </c>
      <c r="D1308" s="2" t="s">
        <v>820</v>
      </c>
      <c r="E1308" s="2" t="s">
        <v>705</v>
      </c>
      <c r="F1308" s="2" t="s">
        <v>14</v>
      </c>
      <c r="G1308" s="2">
        <v>0</v>
      </c>
      <c r="H1308" s="2">
        <v>11</v>
      </c>
      <c r="I1308" s="2">
        <v>0</v>
      </c>
      <c r="J1308" s="2">
        <v>11</v>
      </c>
      <c r="K1308" s="2">
        <v>0</v>
      </c>
      <c r="L1308" s="2">
        <v>11</v>
      </c>
      <c r="M1308" s="2">
        <v>-118.248063</v>
      </c>
      <c r="N1308" s="2">
        <v>33.637183</v>
      </c>
      <c r="O1308" s="2">
        <v>-51</v>
      </c>
      <c r="P1308" s="2" t="s">
        <v>11</v>
      </c>
      <c r="Q1308" s="2" t="s">
        <v>796</v>
      </c>
      <c r="R1308" s="2">
        <v>18</v>
      </c>
      <c r="S1308" s="2" t="str">
        <f aca="true" t="shared" si="71" ref="S1308:S1371">CONCATENATE(E1308,"-",R1308)</f>
        <v>NT4362-18</v>
      </c>
      <c r="T1308" s="31" t="s">
        <v>386</v>
      </c>
      <c r="U1308" s="2" t="s">
        <v>13</v>
      </c>
      <c r="V1308" s="14">
        <v>0.354</v>
      </c>
      <c r="W1308" s="29">
        <v>0.106</v>
      </c>
      <c r="X1308" s="29">
        <v>0.345</v>
      </c>
      <c r="Y1308" s="29">
        <v>0.234</v>
      </c>
      <c r="Z1308" s="2">
        <v>653</v>
      </c>
      <c r="AA1308" s="2">
        <v>231</v>
      </c>
      <c r="AB1308" s="2">
        <v>243</v>
      </c>
      <c r="AC1308" s="2">
        <v>26</v>
      </c>
      <c r="AD1308" s="2">
        <v>96</v>
      </c>
      <c r="AE1308" s="2">
        <v>33</v>
      </c>
      <c r="AF1308" s="2">
        <v>239</v>
      </c>
      <c r="AG1308" s="2">
        <v>56</v>
      </c>
      <c r="AH1308" s="2">
        <v>101</v>
      </c>
      <c r="AI1308" s="2">
        <v>1750</v>
      </c>
      <c r="AJ1308" s="2">
        <v>533</v>
      </c>
      <c r="AK1308" s="2">
        <v>255</v>
      </c>
      <c r="AL1308" s="2">
        <v>584</v>
      </c>
      <c r="AM1308" s="6">
        <v>8159.05164112766</v>
      </c>
      <c r="AN1308" s="6">
        <v>6301.27741173942</v>
      </c>
      <c r="AO1308" s="6">
        <v>10518.8011803057</v>
      </c>
      <c r="AP1308" s="2" t="s">
        <v>14</v>
      </c>
      <c r="AQ1308" s="2" t="s">
        <v>14</v>
      </c>
      <c r="AR1308" s="2" t="s">
        <v>14</v>
      </c>
      <c r="AS1308" s="2">
        <v>2003</v>
      </c>
      <c r="AT1308" s="2">
        <v>2009</v>
      </c>
    </row>
    <row r="1309" spans="1:46" ht="12.75">
      <c r="A1309" s="2" t="s">
        <v>723</v>
      </c>
      <c r="B1309" s="2"/>
      <c r="C1309" s="48" t="s">
        <v>816</v>
      </c>
      <c r="D1309" s="2" t="s">
        <v>820</v>
      </c>
      <c r="E1309" s="2" t="s">
        <v>705</v>
      </c>
      <c r="F1309" s="2" t="s">
        <v>14</v>
      </c>
      <c r="G1309" s="2">
        <v>0</v>
      </c>
      <c r="H1309" s="2">
        <v>11</v>
      </c>
      <c r="I1309" s="2">
        <v>0</v>
      </c>
      <c r="J1309" s="2">
        <v>11</v>
      </c>
      <c r="K1309" s="2">
        <v>0</v>
      </c>
      <c r="L1309" s="2">
        <v>11</v>
      </c>
      <c r="M1309" s="2">
        <v>-118.248063</v>
      </c>
      <c r="N1309" s="2">
        <v>33.637183</v>
      </c>
      <c r="O1309" s="2">
        <v>-51</v>
      </c>
      <c r="P1309" s="2" t="s">
        <v>11</v>
      </c>
      <c r="Q1309" s="2" t="s">
        <v>796</v>
      </c>
      <c r="R1309" s="2">
        <v>19</v>
      </c>
      <c r="S1309" s="2" t="str">
        <f t="shared" si="71"/>
        <v>NT4362-19</v>
      </c>
      <c r="T1309" s="31" t="s">
        <v>386</v>
      </c>
      <c r="U1309" s="2" t="s">
        <v>13</v>
      </c>
      <c r="V1309" s="14">
        <v>0.316</v>
      </c>
      <c r="W1309" s="29">
        <v>0.101</v>
      </c>
      <c r="X1309" s="29">
        <v>0.395</v>
      </c>
      <c r="Y1309" s="29">
        <v>0.187</v>
      </c>
      <c r="Z1309" s="2">
        <v>625</v>
      </c>
      <c r="AA1309" s="2">
        <v>197</v>
      </c>
      <c r="AB1309" s="2">
        <v>219</v>
      </c>
      <c r="AC1309" s="2">
        <v>22</v>
      </c>
      <c r="AD1309" s="2">
        <v>76</v>
      </c>
      <c r="AE1309" s="2">
        <v>30</v>
      </c>
      <c r="AF1309" s="2">
        <v>216</v>
      </c>
      <c r="AG1309" s="2">
        <v>40</v>
      </c>
      <c r="AH1309" s="2">
        <v>89</v>
      </c>
      <c r="AI1309" s="2">
        <v>1847</v>
      </c>
      <c r="AJ1309" s="2">
        <v>542</v>
      </c>
      <c r="AK1309" s="2">
        <v>238</v>
      </c>
      <c r="AL1309" s="2">
        <v>575</v>
      </c>
      <c r="AM1309" s="6">
        <v>5580.8015161424</v>
      </c>
      <c r="AN1309" s="6">
        <v>4426.25981202929</v>
      </c>
      <c r="AO1309" s="6">
        <v>7072.89169331647</v>
      </c>
      <c r="AP1309" s="2" t="s">
        <v>14</v>
      </c>
      <c r="AQ1309" s="2" t="s">
        <v>14</v>
      </c>
      <c r="AR1309" s="2" t="s">
        <v>14</v>
      </c>
      <c r="AS1309" s="2">
        <v>2003</v>
      </c>
      <c r="AT1309" s="2">
        <v>2009</v>
      </c>
    </row>
    <row r="1310" spans="1:46" ht="12.75">
      <c r="A1310" s="2" t="s">
        <v>724</v>
      </c>
      <c r="B1310" s="2"/>
      <c r="C1310" s="48" t="s">
        <v>816</v>
      </c>
      <c r="D1310" s="2" t="s">
        <v>820</v>
      </c>
      <c r="E1310" s="2" t="s">
        <v>705</v>
      </c>
      <c r="F1310" s="2" t="s">
        <v>14</v>
      </c>
      <c r="G1310" s="2">
        <v>0</v>
      </c>
      <c r="H1310" s="2">
        <v>11</v>
      </c>
      <c r="I1310" s="2">
        <v>0</v>
      </c>
      <c r="J1310" s="2">
        <v>11</v>
      </c>
      <c r="K1310" s="2">
        <v>0</v>
      </c>
      <c r="L1310" s="2">
        <v>11</v>
      </c>
      <c r="M1310" s="2">
        <v>-118.248063</v>
      </c>
      <c r="N1310" s="2">
        <v>33.637183</v>
      </c>
      <c r="O1310" s="2">
        <v>-51</v>
      </c>
      <c r="P1310" s="2" t="s">
        <v>11</v>
      </c>
      <c r="Q1310" s="2" t="s">
        <v>796</v>
      </c>
      <c r="R1310" s="2">
        <v>20</v>
      </c>
      <c r="S1310" s="2" t="str">
        <f t="shared" si="71"/>
        <v>NT4362-20</v>
      </c>
      <c r="T1310" s="31" t="s">
        <v>386</v>
      </c>
      <c r="U1310" s="2" t="s">
        <v>13</v>
      </c>
      <c r="V1310" s="14">
        <v>0.337</v>
      </c>
      <c r="W1310" s="29">
        <v>0.105</v>
      </c>
      <c r="X1310" s="29">
        <v>0.338</v>
      </c>
      <c r="Y1310" s="29">
        <v>0.183</v>
      </c>
      <c r="Z1310" s="2">
        <v>771</v>
      </c>
      <c r="AA1310" s="2">
        <v>260</v>
      </c>
      <c r="AB1310" s="2">
        <v>230</v>
      </c>
      <c r="AC1310" s="2">
        <v>24</v>
      </c>
      <c r="AD1310" s="2">
        <v>104</v>
      </c>
      <c r="AE1310" s="2">
        <v>35</v>
      </c>
      <c r="AF1310" s="2">
        <v>255</v>
      </c>
      <c r="AG1310" s="2">
        <v>47</v>
      </c>
      <c r="AH1310" s="2">
        <v>97</v>
      </c>
      <c r="AI1310" s="2">
        <v>2126</v>
      </c>
      <c r="AJ1310" s="2">
        <v>524</v>
      </c>
      <c r="AK1310" s="2">
        <v>287</v>
      </c>
      <c r="AL1310" s="2">
        <v>623</v>
      </c>
      <c r="AM1310" s="6">
        <v>6915.2120059472</v>
      </c>
      <c r="AN1310" s="6">
        <v>5392.35274662206</v>
      </c>
      <c r="AO1310" s="6">
        <v>8874.69593975435</v>
      </c>
      <c r="AP1310" s="2" t="s">
        <v>14</v>
      </c>
      <c r="AQ1310" s="2" t="s">
        <v>14</v>
      </c>
      <c r="AR1310" s="2" t="s">
        <v>14</v>
      </c>
      <c r="AS1310" s="2">
        <v>2003</v>
      </c>
      <c r="AT1310" s="2">
        <v>2009</v>
      </c>
    </row>
    <row r="1311" spans="1:46" ht="12.75">
      <c r="A1311" s="2" t="s">
        <v>725</v>
      </c>
      <c r="B1311" s="2"/>
      <c r="C1311" s="48" t="s">
        <v>816</v>
      </c>
      <c r="D1311" s="2" t="s">
        <v>820</v>
      </c>
      <c r="E1311" s="2" t="s">
        <v>705</v>
      </c>
      <c r="F1311" s="2" t="s">
        <v>14</v>
      </c>
      <c r="G1311" s="2">
        <v>0</v>
      </c>
      <c r="H1311" s="2">
        <v>11</v>
      </c>
      <c r="I1311" s="2">
        <v>0</v>
      </c>
      <c r="J1311" s="2">
        <v>11</v>
      </c>
      <c r="K1311" s="2">
        <v>0</v>
      </c>
      <c r="L1311" s="2">
        <v>11</v>
      </c>
      <c r="M1311" s="2">
        <v>-118.248063</v>
      </c>
      <c r="N1311" s="2">
        <v>33.637183</v>
      </c>
      <c r="O1311" s="2">
        <v>-51</v>
      </c>
      <c r="P1311" s="2" t="s">
        <v>11</v>
      </c>
      <c r="Q1311" s="2" t="s">
        <v>796</v>
      </c>
      <c r="R1311" s="2">
        <v>21</v>
      </c>
      <c r="S1311" s="2" t="str">
        <f t="shared" si="71"/>
        <v>NT4362-21</v>
      </c>
      <c r="T1311" s="31" t="s">
        <v>386</v>
      </c>
      <c r="U1311" s="2" t="s">
        <v>13</v>
      </c>
      <c r="V1311" s="14">
        <v>0.287</v>
      </c>
      <c r="W1311" s="29">
        <v>0.091</v>
      </c>
      <c r="X1311" s="29">
        <v>0.283</v>
      </c>
      <c r="Y1311" s="29">
        <v>0.156</v>
      </c>
      <c r="Z1311" s="2">
        <v>762</v>
      </c>
      <c r="AA1311" s="2">
        <v>219</v>
      </c>
      <c r="AB1311" s="2">
        <v>268</v>
      </c>
      <c r="AC1311" s="2">
        <v>24</v>
      </c>
      <c r="AD1311" s="2">
        <v>126</v>
      </c>
      <c r="AE1311" s="2">
        <v>36</v>
      </c>
      <c r="AF1311" s="2">
        <v>274</v>
      </c>
      <c r="AG1311" s="2">
        <v>43</v>
      </c>
      <c r="AH1311" s="2">
        <v>89</v>
      </c>
      <c r="AI1311" s="2">
        <v>2204</v>
      </c>
      <c r="AJ1311" s="2">
        <v>656</v>
      </c>
      <c r="AK1311" s="2">
        <v>364</v>
      </c>
      <c r="AL1311" s="2">
        <v>712</v>
      </c>
      <c r="AM1311" s="6">
        <v>4047.94898134087</v>
      </c>
      <c r="AN1311" s="6">
        <v>3257.62991002257</v>
      </c>
      <c r="AO1311" s="6">
        <v>5140.73029371612</v>
      </c>
      <c r="AP1311" s="2" t="s">
        <v>14</v>
      </c>
      <c r="AQ1311" s="2" t="s">
        <v>14</v>
      </c>
      <c r="AR1311" s="2" t="s">
        <v>14</v>
      </c>
      <c r="AS1311" s="2">
        <v>2003</v>
      </c>
      <c r="AT1311" s="2">
        <v>2009</v>
      </c>
    </row>
    <row r="1312" spans="1:46" ht="12.75">
      <c r="A1312" s="2" t="s">
        <v>726</v>
      </c>
      <c r="B1312" s="2"/>
      <c r="C1312" s="48" t="s">
        <v>816</v>
      </c>
      <c r="D1312" s="2" t="s">
        <v>820</v>
      </c>
      <c r="E1312" s="2" t="s">
        <v>705</v>
      </c>
      <c r="F1312" s="2" t="s">
        <v>14</v>
      </c>
      <c r="G1312" s="2">
        <v>0</v>
      </c>
      <c r="H1312" s="2">
        <v>11</v>
      </c>
      <c r="I1312" s="2">
        <v>0</v>
      </c>
      <c r="J1312" s="2">
        <v>11</v>
      </c>
      <c r="K1312" s="2">
        <v>0</v>
      </c>
      <c r="L1312" s="2">
        <v>11</v>
      </c>
      <c r="M1312" s="2">
        <v>-118.248063</v>
      </c>
      <c r="N1312" s="2">
        <v>33.637183</v>
      </c>
      <c r="O1312" s="2">
        <v>-51</v>
      </c>
      <c r="P1312" s="2" t="s">
        <v>11</v>
      </c>
      <c r="Q1312" s="2" t="s">
        <v>796</v>
      </c>
      <c r="R1312" s="2">
        <v>22</v>
      </c>
      <c r="S1312" s="2" t="str">
        <f t="shared" si="71"/>
        <v>NT4362-22</v>
      </c>
      <c r="T1312" s="31" t="s">
        <v>386</v>
      </c>
      <c r="U1312" s="2" t="s">
        <v>13</v>
      </c>
      <c r="V1312" s="14">
        <v>0.328</v>
      </c>
      <c r="W1312" s="29">
        <v>0.101</v>
      </c>
      <c r="X1312" s="29">
        <v>0.377</v>
      </c>
      <c r="Y1312" s="29">
        <v>0.181</v>
      </c>
      <c r="Z1312" s="2">
        <v>544</v>
      </c>
      <c r="AA1312" s="2">
        <v>178</v>
      </c>
      <c r="AB1312" s="2">
        <v>176</v>
      </c>
      <c r="AC1312" s="2">
        <v>18</v>
      </c>
      <c r="AD1312" s="2">
        <v>65</v>
      </c>
      <c r="AE1312" s="2">
        <v>24</v>
      </c>
      <c r="AF1312" s="2">
        <v>179</v>
      </c>
      <c r="AG1312" s="2">
        <v>32</v>
      </c>
      <c r="AH1312" s="2">
        <v>88</v>
      </c>
      <c r="AI1312" s="2">
        <v>1641</v>
      </c>
      <c r="AJ1312" s="2">
        <v>441</v>
      </c>
      <c r="AK1312" s="2">
        <v>202</v>
      </c>
      <c r="AL1312" s="2">
        <v>480</v>
      </c>
      <c r="AM1312" s="6">
        <v>6327.28999463249</v>
      </c>
      <c r="AN1312" s="6">
        <v>4966.97351619506</v>
      </c>
      <c r="AO1312" s="6">
        <v>8081.33534650949</v>
      </c>
      <c r="AP1312" s="2" t="s">
        <v>14</v>
      </c>
      <c r="AQ1312" s="2" t="s">
        <v>14</v>
      </c>
      <c r="AR1312" s="2" t="s">
        <v>14</v>
      </c>
      <c r="AS1312" s="2">
        <v>2003</v>
      </c>
      <c r="AT1312" s="2">
        <v>2009</v>
      </c>
    </row>
    <row r="1313" spans="1:46" ht="12.75">
      <c r="A1313" s="2" t="s">
        <v>727</v>
      </c>
      <c r="B1313" s="2"/>
      <c r="C1313" s="48" t="s">
        <v>816</v>
      </c>
      <c r="D1313" s="2" t="s">
        <v>820</v>
      </c>
      <c r="E1313" s="2" t="s">
        <v>705</v>
      </c>
      <c r="F1313" s="2" t="s">
        <v>14</v>
      </c>
      <c r="G1313" s="2">
        <v>0</v>
      </c>
      <c r="H1313" s="2">
        <v>11</v>
      </c>
      <c r="I1313" s="2">
        <v>0</v>
      </c>
      <c r="J1313" s="2">
        <v>11</v>
      </c>
      <c r="K1313" s="2">
        <v>0</v>
      </c>
      <c r="L1313" s="2">
        <v>11</v>
      </c>
      <c r="M1313" s="2">
        <v>-118.248063</v>
      </c>
      <c r="N1313" s="2">
        <v>33.637183</v>
      </c>
      <c r="O1313" s="2">
        <v>-51</v>
      </c>
      <c r="P1313" s="2" t="s">
        <v>11</v>
      </c>
      <c r="Q1313" s="2" t="s">
        <v>796</v>
      </c>
      <c r="R1313" s="2">
        <v>23</v>
      </c>
      <c r="S1313" s="2" t="str">
        <f t="shared" si="71"/>
        <v>NT4362-23</v>
      </c>
      <c r="T1313" s="31" t="s">
        <v>386</v>
      </c>
      <c r="U1313" s="2" t="s">
        <v>13</v>
      </c>
      <c r="V1313" s="14">
        <v>0.356</v>
      </c>
      <c r="W1313" s="29">
        <v>0.115</v>
      </c>
      <c r="X1313" s="29">
        <v>0.403</v>
      </c>
      <c r="Y1313" s="29">
        <v>0.217</v>
      </c>
      <c r="Z1313" s="2">
        <v>1179</v>
      </c>
      <c r="AA1313" s="2">
        <v>420</v>
      </c>
      <c r="AB1313" s="2">
        <v>393</v>
      </c>
      <c r="AC1313" s="2">
        <v>45</v>
      </c>
      <c r="AD1313" s="2">
        <v>154</v>
      </c>
      <c r="AE1313" s="2">
        <v>62</v>
      </c>
      <c r="AF1313" s="2">
        <v>423</v>
      </c>
      <c r="AG1313" s="2">
        <v>92</v>
      </c>
      <c r="AH1313" s="2">
        <v>87</v>
      </c>
      <c r="AI1313" s="2">
        <v>3676</v>
      </c>
      <c r="AJ1313" s="2">
        <v>1007</v>
      </c>
      <c r="AK1313" s="2">
        <v>497</v>
      </c>
      <c r="AL1313" s="2">
        <v>1184</v>
      </c>
      <c r="AM1313" s="6">
        <v>8313.87139315579</v>
      </c>
      <c r="AN1313" s="6">
        <v>6409.96071782909</v>
      </c>
      <c r="AO1313" s="6">
        <v>10726.0154379491</v>
      </c>
      <c r="AP1313" s="2" t="s">
        <v>14</v>
      </c>
      <c r="AQ1313" s="2" t="s">
        <v>14</v>
      </c>
      <c r="AR1313" s="2" t="s">
        <v>14</v>
      </c>
      <c r="AS1313" s="2">
        <v>2003</v>
      </c>
      <c r="AT1313" s="2">
        <v>2009</v>
      </c>
    </row>
    <row r="1314" spans="1:46" ht="12.75">
      <c r="A1314" s="2" t="s">
        <v>728</v>
      </c>
      <c r="B1314" s="2"/>
      <c r="C1314" s="48" t="s">
        <v>816</v>
      </c>
      <c r="D1314" s="2" t="s">
        <v>820</v>
      </c>
      <c r="E1314" s="2" t="s">
        <v>705</v>
      </c>
      <c r="F1314" s="2" t="s">
        <v>14</v>
      </c>
      <c r="G1314" s="2">
        <v>0</v>
      </c>
      <c r="H1314" s="2">
        <v>11</v>
      </c>
      <c r="I1314" s="2">
        <v>0</v>
      </c>
      <c r="J1314" s="2">
        <v>11</v>
      </c>
      <c r="K1314" s="2">
        <v>0</v>
      </c>
      <c r="L1314" s="2">
        <v>11</v>
      </c>
      <c r="M1314" s="2">
        <v>-118.248063</v>
      </c>
      <c r="N1314" s="2">
        <v>33.637183</v>
      </c>
      <c r="O1314" s="2">
        <v>-51</v>
      </c>
      <c r="P1314" s="2" t="s">
        <v>11</v>
      </c>
      <c r="Q1314" s="2" t="s">
        <v>796</v>
      </c>
      <c r="R1314" s="2">
        <v>24</v>
      </c>
      <c r="S1314" s="2" t="str">
        <f t="shared" si="71"/>
        <v>NT4362-24</v>
      </c>
      <c r="T1314" s="31" t="s">
        <v>386</v>
      </c>
      <c r="U1314" s="2" t="s">
        <v>13</v>
      </c>
      <c r="V1314" s="14">
        <v>0.333</v>
      </c>
      <c r="W1314" s="29">
        <v>0.114</v>
      </c>
      <c r="X1314" s="29">
        <v>0.316</v>
      </c>
      <c r="Y1314" s="29">
        <v>0.202</v>
      </c>
      <c r="Z1314" s="2">
        <v>733</v>
      </c>
      <c r="AA1314" s="2">
        <v>244</v>
      </c>
      <c r="AB1314" s="2">
        <v>260</v>
      </c>
      <c r="AC1314" s="2">
        <v>30</v>
      </c>
      <c r="AD1314" s="2">
        <v>117</v>
      </c>
      <c r="AE1314" s="2">
        <v>37</v>
      </c>
      <c r="AF1314" s="2">
        <v>265</v>
      </c>
      <c r="AG1314" s="2">
        <v>54</v>
      </c>
      <c r="AH1314" s="2">
        <v>88</v>
      </c>
      <c r="AI1314" s="2">
        <v>2220</v>
      </c>
      <c r="AJ1314" s="2">
        <v>659</v>
      </c>
      <c r="AK1314" s="2">
        <v>350</v>
      </c>
      <c r="AL1314" s="2">
        <v>725</v>
      </c>
      <c r="AM1314" s="6">
        <v>6646.5181645882</v>
      </c>
      <c r="AN1314" s="6">
        <v>5202.7139795312</v>
      </c>
      <c r="AO1314" s="6">
        <v>8518.19394145807</v>
      </c>
      <c r="AP1314" s="2" t="s">
        <v>14</v>
      </c>
      <c r="AQ1314" s="2" t="s">
        <v>14</v>
      </c>
      <c r="AR1314" s="2" t="s">
        <v>14</v>
      </c>
      <c r="AS1314" s="2">
        <v>2003</v>
      </c>
      <c r="AT1314" s="2">
        <v>2009</v>
      </c>
    </row>
    <row r="1315" spans="1:46" ht="12.75">
      <c r="A1315" s="2" t="s">
        <v>729</v>
      </c>
      <c r="B1315" s="2"/>
      <c r="C1315" s="48" t="s">
        <v>816</v>
      </c>
      <c r="D1315" s="2" t="s">
        <v>820</v>
      </c>
      <c r="E1315" s="2" t="s">
        <v>705</v>
      </c>
      <c r="F1315" s="2" t="s">
        <v>14</v>
      </c>
      <c r="G1315" s="2">
        <v>0</v>
      </c>
      <c r="H1315" s="2">
        <v>11</v>
      </c>
      <c r="I1315" s="2">
        <v>0</v>
      </c>
      <c r="J1315" s="2">
        <v>11</v>
      </c>
      <c r="K1315" s="2">
        <v>0</v>
      </c>
      <c r="L1315" s="2">
        <v>11</v>
      </c>
      <c r="M1315" s="2">
        <v>-118.248063</v>
      </c>
      <c r="N1315" s="2">
        <v>33.637183</v>
      </c>
      <c r="O1315" s="2">
        <v>-51</v>
      </c>
      <c r="P1315" s="2" t="s">
        <v>11</v>
      </c>
      <c r="Q1315" s="2" t="s">
        <v>796</v>
      </c>
      <c r="R1315" s="2">
        <v>25</v>
      </c>
      <c r="S1315" s="2" t="str">
        <f t="shared" si="71"/>
        <v>NT4362-25</v>
      </c>
      <c r="T1315" s="31" t="s">
        <v>386</v>
      </c>
      <c r="U1315" s="2" t="s">
        <v>13</v>
      </c>
      <c r="V1315" s="14">
        <v>0.312</v>
      </c>
      <c r="W1315" s="29">
        <v>0.092</v>
      </c>
      <c r="X1315" s="29">
        <v>0.404</v>
      </c>
      <c r="Y1315" s="29">
        <v>0.173</v>
      </c>
      <c r="Z1315" s="2">
        <v>1075</v>
      </c>
      <c r="AA1315" s="2">
        <v>336</v>
      </c>
      <c r="AB1315" s="2">
        <v>337</v>
      </c>
      <c r="AC1315" s="2">
        <v>31</v>
      </c>
      <c r="AD1315" s="2">
        <v>116</v>
      </c>
      <c r="AE1315" s="2">
        <v>47</v>
      </c>
      <c r="AF1315" s="2">
        <v>365</v>
      </c>
      <c r="AG1315" s="2">
        <v>63</v>
      </c>
      <c r="AH1315" s="2">
        <v>88</v>
      </c>
      <c r="AI1315" s="2">
        <v>3207</v>
      </c>
      <c r="AJ1315" s="2">
        <v>836</v>
      </c>
      <c r="AK1315" s="2">
        <v>370</v>
      </c>
      <c r="AL1315" s="2">
        <v>973</v>
      </c>
      <c r="AM1315" s="6">
        <v>5351.33990986403</v>
      </c>
      <c r="AN1315" s="6">
        <v>4245.45177680576</v>
      </c>
      <c r="AO1315" s="6">
        <v>6756.67774782659</v>
      </c>
      <c r="AP1315" s="2" t="s">
        <v>14</v>
      </c>
      <c r="AQ1315" s="2" t="s">
        <v>14</v>
      </c>
      <c r="AR1315" s="2" t="s">
        <v>14</v>
      </c>
      <c r="AS1315" s="2">
        <v>2003</v>
      </c>
      <c r="AT1315" s="2">
        <v>2009</v>
      </c>
    </row>
    <row r="1316" spans="1:46" ht="12.75">
      <c r="A1316" s="2" t="s">
        <v>730</v>
      </c>
      <c r="B1316" s="2"/>
      <c r="C1316" s="48" t="s">
        <v>816</v>
      </c>
      <c r="D1316" s="2" t="s">
        <v>819</v>
      </c>
      <c r="E1316" s="2" t="s">
        <v>731</v>
      </c>
      <c r="F1316" s="2" t="s">
        <v>14</v>
      </c>
      <c r="G1316" s="2">
        <v>0</v>
      </c>
      <c r="H1316" s="2">
        <v>8</v>
      </c>
      <c r="I1316" s="2">
        <v>0</v>
      </c>
      <c r="J1316" s="2">
        <v>8</v>
      </c>
      <c r="K1316" s="2">
        <v>0</v>
      </c>
      <c r="L1316" s="2">
        <v>8</v>
      </c>
      <c r="M1316" s="2">
        <v>-117.984603</v>
      </c>
      <c r="N1316" s="2">
        <v>33.575269</v>
      </c>
      <c r="O1316" s="2">
        <v>-56</v>
      </c>
      <c r="P1316" s="2" t="s">
        <v>11</v>
      </c>
      <c r="Q1316" s="2" t="s">
        <v>796</v>
      </c>
      <c r="R1316" s="2">
        <v>1</v>
      </c>
      <c r="S1316" s="2" t="str">
        <f t="shared" si="71"/>
        <v>NT4369-1</v>
      </c>
      <c r="T1316" s="31" t="s">
        <v>386</v>
      </c>
      <c r="U1316" s="2" t="s">
        <v>13</v>
      </c>
      <c r="V1316" s="14">
        <v>0.258</v>
      </c>
      <c r="W1316" s="29">
        <v>0.078</v>
      </c>
      <c r="X1316" s="29">
        <v>0.358</v>
      </c>
      <c r="Y1316" s="29">
        <v>0.11</v>
      </c>
      <c r="Z1316" s="2">
        <v>1224</v>
      </c>
      <c r="AA1316" s="2">
        <v>316</v>
      </c>
      <c r="AB1316" s="2">
        <v>383</v>
      </c>
      <c r="AC1316" s="2">
        <v>30</v>
      </c>
      <c r="AD1316" s="2">
        <v>201</v>
      </c>
      <c r="AE1316" s="2">
        <v>72</v>
      </c>
      <c r="AF1316" s="2">
        <v>446</v>
      </c>
      <c r="AG1316" s="2">
        <v>49</v>
      </c>
      <c r="AH1316" s="2">
        <v>88</v>
      </c>
      <c r="AI1316" s="2">
        <v>3500</v>
      </c>
      <c r="AJ1316" s="2">
        <v>939</v>
      </c>
      <c r="AK1316" s="2">
        <v>620</v>
      </c>
      <c r="AL1316" s="2">
        <v>1125</v>
      </c>
      <c r="AM1316" s="6">
        <v>2830.05068239251</v>
      </c>
      <c r="AN1316" s="6">
        <v>2281.3617424417</v>
      </c>
      <c r="AO1316" s="6">
        <v>3587.0737419266</v>
      </c>
      <c r="AP1316" s="2" t="s">
        <v>14</v>
      </c>
      <c r="AQ1316" s="2" t="s">
        <v>14</v>
      </c>
      <c r="AR1316" s="2" t="s">
        <v>14</v>
      </c>
      <c r="AS1316" s="2">
        <v>2003</v>
      </c>
      <c r="AT1316" s="2">
        <v>2009</v>
      </c>
    </row>
    <row r="1317" spans="1:46" ht="12.75">
      <c r="A1317" s="2" t="s">
        <v>732</v>
      </c>
      <c r="B1317" s="2"/>
      <c r="C1317" s="48" t="s">
        <v>816</v>
      </c>
      <c r="D1317" s="2" t="s">
        <v>819</v>
      </c>
      <c r="E1317" s="2" t="s">
        <v>731</v>
      </c>
      <c r="F1317" s="2" t="s">
        <v>14</v>
      </c>
      <c r="G1317" s="2">
        <v>0</v>
      </c>
      <c r="H1317" s="2">
        <v>8</v>
      </c>
      <c r="I1317" s="2">
        <v>0</v>
      </c>
      <c r="J1317" s="2">
        <v>8</v>
      </c>
      <c r="K1317" s="2">
        <v>0</v>
      </c>
      <c r="L1317" s="2">
        <v>8</v>
      </c>
      <c r="M1317" s="2">
        <v>-117.984603</v>
      </c>
      <c r="N1317" s="2">
        <v>33.575269</v>
      </c>
      <c r="O1317" s="2">
        <v>-56</v>
      </c>
      <c r="P1317" s="2" t="s">
        <v>11</v>
      </c>
      <c r="Q1317" s="2" t="s">
        <v>796</v>
      </c>
      <c r="R1317" s="2">
        <v>2</v>
      </c>
      <c r="S1317" s="2" t="str">
        <f t="shared" si="71"/>
        <v>NT4369-2</v>
      </c>
      <c r="T1317" s="31" t="s">
        <v>386</v>
      </c>
      <c r="U1317" s="2" t="s">
        <v>13</v>
      </c>
      <c r="V1317" s="14">
        <v>0.36</v>
      </c>
      <c r="W1317" s="29">
        <v>0.121</v>
      </c>
      <c r="X1317" s="29">
        <v>0.465</v>
      </c>
      <c r="Y1317" s="29">
        <v>0.228</v>
      </c>
      <c r="Z1317" s="2">
        <v>946</v>
      </c>
      <c r="AA1317" s="2">
        <v>341</v>
      </c>
      <c r="AB1317" s="2">
        <v>298</v>
      </c>
      <c r="AC1317" s="2">
        <v>36</v>
      </c>
      <c r="AD1317" s="2">
        <v>105</v>
      </c>
      <c r="AE1317" s="2">
        <v>49</v>
      </c>
      <c r="AF1317" s="2">
        <v>337</v>
      </c>
      <c r="AG1317" s="2">
        <v>77</v>
      </c>
      <c r="AH1317" s="2">
        <v>82</v>
      </c>
      <c r="AI1317" s="2">
        <v>3139</v>
      </c>
      <c r="AJ1317" s="2">
        <v>815</v>
      </c>
      <c r="AK1317" s="2">
        <v>376</v>
      </c>
      <c r="AL1317" s="2">
        <v>1010</v>
      </c>
      <c r="AM1317" s="6">
        <v>8635.38486971258</v>
      </c>
      <c r="AN1317" s="6">
        <v>6631.0000437329</v>
      </c>
      <c r="AO1317" s="6">
        <v>11170.9515754146</v>
      </c>
      <c r="AP1317" s="2" t="s">
        <v>14</v>
      </c>
      <c r="AQ1317" s="2" t="s">
        <v>14</v>
      </c>
      <c r="AR1317" s="2" t="s">
        <v>14</v>
      </c>
      <c r="AS1317" s="2">
        <v>2003</v>
      </c>
      <c r="AT1317" s="2">
        <v>2009</v>
      </c>
    </row>
    <row r="1318" spans="1:46" ht="12.75">
      <c r="A1318" s="2" t="s">
        <v>733</v>
      </c>
      <c r="B1318" s="2"/>
      <c r="C1318" s="48" t="s">
        <v>816</v>
      </c>
      <c r="D1318" s="2" t="s">
        <v>819</v>
      </c>
      <c r="E1318" s="2" t="s">
        <v>731</v>
      </c>
      <c r="F1318" s="2" t="s">
        <v>14</v>
      </c>
      <c r="G1318" s="2">
        <v>0</v>
      </c>
      <c r="H1318" s="2">
        <v>8</v>
      </c>
      <c r="I1318" s="2">
        <v>0</v>
      </c>
      <c r="J1318" s="2">
        <v>8</v>
      </c>
      <c r="K1318" s="2">
        <v>0</v>
      </c>
      <c r="L1318" s="2">
        <v>8</v>
      </c>
      <c r="M1318" s="2">
        <v>-117.984603</v>
      </c>
      <c r="N1318" s="2">
        <v>33.575269</v>
      </c>
      <c r="O1318" s="2">
        <v>-56</v>
      </c>
      <c r="P1318" s="2" t="s">
        <v>11</v>
      </c>
      <c r="Q1318" s="2" t="s">
        <v>796</v>
      </c>
      <c r="R1318" s="2">
        <v>3</v>
      </c>
      <c r="S1318" s="2" t="str">
        <f t="shared" si="71"/>
        <v>NT4369-3</v>
      </c>
      <c r="T1318" s="31" t="s">
        <v>386</v>
      </c>
      <c r="U1318" s="2" t="s">
        <v>13</v>
      </c>
      <c r="V1318" s="14">
        <v>0.213</v>
      </c>
      <c r="W1318" s="29">
        <v>0.06</v>
      </c>
      <c r="X1318" s="29">
        <v>0.295</v>
      </c>
      <c r="Y1318" s="29">
        <v>0.078</v>
      </c>
      <c r="Z1318" s="2">
        <v>1446</v>
      </c>
      <c r="AA1318" s="2">
        <v>308</v>
      </c>
      <c r="AB1318" s="2">
        <v>410</v>
      </c>
      <c r="AC1318" s="2">
        <v>25</v>
      </c>
      <c r="AD1318" s="2">
        <v>211</v>
      </c>
      <c r="AE1318" s="2">
        <v>62</v>
      </c>
      <c r="AF1318" s="2">
        <v>467</v>
      </c>
      <c r="AG1318" s="2">
        <v>36</v>
      </c>
      <c r="AH1318" s="2">
        <v>82</v>
      </c>
      <c r="AI1318" s="2">
        <v>4278</v>
      </c>
      <c r="AJ1318" s="2">
        <v>1061</v>
      </c>
      <c r="AK1318" s="2">
        <v>666</v>
      </c>
      <c r="AL1318" s="2">
        <v>1227</v>
      </c>
      <c r="AM1318" s="6">
        <v>1480.40691525782</v>
      </c>
      <c r="AN1318" s="6">
        <v>1149.17334338585</v>
      </c>
      <c r="AO1318" s="6">
        <v>1954.00727193051</v>
      </c>
      <c r="AP1318" s="2" t="s">
        <v>14</v>
      </c>
      <c r="AQ1318" s="2" t="s">
        <v>14</v>
      </c>
      <c r="AR1318" s="2" t="s">
        <v>14</v>
      </c>
      <c r="AS1318" s="2">
        <v>2003</v>
      </c>
      <c r="AT1318" s="2">
        <v>2009</v>
      </c>
    </row>
    <row r="1319" spans="1:46" ht="12.75">
      <c r="A1319" s="2" t="s">
        <v>734</v>
      </c>
      <c r="B1319" s="2"/>
      <c r="C1319" s="48" t="s">
        <v>816</v>
      </c>
      <c r="D1319" s="2" t="s">
        <v>819</v>
      </c>
      <c r="E1319" s="2" t="s">
        <v>731</v>
      </c>
      <c r="F1319" s="2" t="s">
        <v>14</v>
      </c>
      <c r="G1319" s="2">
        <v>0</v>
      </c>
      <c r="H1319" s="2">
        <v>8</v>
      </c>
      <c r="I1319" s="2">
        <v>0</v>
      </c>
      <c r="J1319" s="2">
        <v>8</v>
      </c>
      <c r="K1319" s="2">
        <v>0</v>
      </c>
      <c r="L1319" s="2">
        <v>8</v>
      </c>
      <c r="M1319" s="2">
        <v>-117.984603</v>
      </c>
      <c r="N1319" s="2">
        <v>33.575269</v>
      </c>
      <c r="O1319" s="2">
        <v>-56</v>
      </c>
      <c r="P1319" s="2" t="s">
        <v>11</v>
      </c>
      <c r="Q1319" s="2" t="s">
        <v>796</v>
      </c>
      <c r="R1319" s="2">
        <v>4</v>
      </c>
      <c r="S1319" s="2" t="str">
        <f t="shared" si="71"/>
        <v>NT4369-4</v>
      </c>
      <c r="T1319" s="31" t="s">
        <v>386</v>
      </c>
      <c r="U1319" s="2" t="s">
        <v>13</v>
      </c>
      <c r="V1319" s="14">
        <v>0.077</v>
      </c>
      <c r="W1319" s="29">
        <v>0.036</v>
      </c>
      <c r="X1319" s="29">
        <v>0.085</v>
      </c>
      <c r="Y1319" s="29">
        <v>0.03</v>
      </c>
      <c r="Z1319" s="2">
        <v>2035</v>
      </c>
      <c r="AA1319" s="2">
        <v>156</v>
      </c>
      <c r="AB1319" s="2">
        <v>465</v>
      </c>
      <c r="AC1319" s="2">
        <v>17</v>
      </c>
      <c r="AD1319" s="2">
        <v>360</v>
      </c>
      <c r="AE1319" s="2">
        <v>31</v>
      </c>
      <c r="AF1319" s="2">
        <v>561</v>
      </c>
      <c r="AG1319" s="2">
        <v>17</v>
      </c>
      <c r="AH1319" s="2">
        <v>87</v>
      </c>
      <c r="AI1319" s="2">
        <v>5037</v>
      </c>
      <c r="AJ1319" s="2">
        <v>1108</v>
      </c>
      <c r="AK1319" s="2">
        <v>899</v>
      </c>
      <c r="AL1319" s="2">
        <v>1329</v>
      </c>
      <c r="AM1319" s="6">
        <v>37.9461389381222</v>
      </c>
      <c r="AN1319" s="6">
        <v>19.7902604254644</v>
      </c>
      <c r="AO1319" s="6">
        <v>71.5934728957367</v>
      </c>
      <c r="AP1319" s="2" t="s">
        <v>14</v>
      </c>
      <c r="AQ1319" s="2" t="s">
        <v>14</v>
      </c>
      <c r="AR1319" s="2" t="s">
        <v>14</v>
      </c>
      <c r="AS1319" s="2">
        <v>2003</v>
      </c>
      <c r="AT1319" s="2">
        <v>2009</v>
      </c>
    </row>
    <row r="1320" spans="1:46" ht="12.75">
      <c r="A1320" s="2" t="s">
        <v>735</v>
      </c>
      <c r="B1320" s="2"/>
      <c r="C1320" s="48" t="s">
        <v>816</v>
      </c>
      <c r="D1320" s="2" t="s">
        <v>819</v>
      </c>
      <c r="E1320" s="2" t="s">
        <v>731</v>
      </c>
      <c r="F1320" s="2" t="s">
        <v>14</v>
      </c>
      <c r="G1320" s="2">
        <v>0</v>
      </c>
      <c r="H1320" s="2">
        <v>8</v>
      </c>
      <c r="I1320" s="2">
        <v>0</v>
      </c>
      <c r="J1320" s="2">
        <v>8</v>
      </c>
      <c r="K1320" s="2">
        <v>0</v>
      </c>
      <c r="L1320" s="2">
        <v>8</v>
      </c>
      <c r="M1320" s="2">
        <v>-117.984603</v>
      </c>
      <c r="N1320" s="2">
        <v>33.575269</v>
      </c>
      <c r="O1320" s="2">
        <v>-56</v>
      </c>
      <c r="P1320" s="2" t="s">
        <v>11</v>
      </c>
      <c r="Q1320" s="2" t="s">
        <v>796</v>
      </c>
      <c r="R1320" s="2">
        <v>5</v>
      </c>
      <c r="S1320" s="2" t="str">
        <f t="shared" si="71"/>
        <v>NT4369-5</v>
      </c>
      <c r="T1320" s="31" t="s">
        <v>386</v>
      </c>
      <c r="U1320" s="2" t="s">
        <v>13</v>
      </c>
      <c r="V1320" s="14">
        <v>0.351</v>
      </c>
      <c r="W1320" s="29">
        <v>0.108</v>
      </c>
      <c r="X1320" s="29">
        <v>0.385</v>
      </c>
      <c r="Y1320" s="29">
        <v>0.203</v>
      </c>
      <c r="Z1320" s="2">
        <v>1075</v>
      </c>
      <c r="AA1320" s="2">
        <v>377</v>
      </c>
      <c r="AB1320" s="2">
        <v>375</v>
      </c>
      <c r="AC1320" s="2">
        <v>40</v>
      </c>
      <c r="AD1320" s="2">
        <v>158</v>
      </c>
      <c r="AE1320" s="2">
        <v>61</v>
      </c>
      <c r="AF1320" s="2">
        <v>403</v>
      </c>
      <c r="AG1320" s="2">
        <v>82</v>
      </c>
      <c r="AH1320" s="2">
        <v>86</v>
      </c>
      <c r="AI1320" s="2">
        <v>3377</v>
      </c>
      <c r="AJ1320" s="2">
        <v>965</v>
      </c>
      <c r="AK1320" s="2">
        <v>509</v>
      </c>
      <c r="AL1320" s="2">
        <v>1128</v>
      </c>
      <c r="AM1320" s="6">
        <v>7923.76768984527</v>
      </c>
      <c r="AN1320" s="6">
        <v>6140.57187267587</v>
      </c>
      <c r="AO1320" s="6">
        <v>10183.9512308204</v>
      </c>
      <c r="AP1320" s="2" t="s">
        <v>14</v>
      </c>
      <c r="AQ1320" s="2" t="s">
        <v>14</v>
      </c>
      <c r="AR1320" s="2" t="s">
        <v>14</v>
      </c>
      <c r="AS1320" s="2">
        <v>2003</v>
      </c>
      <c r="AT1320" s="2">
        <v>2009</v>
      </c>
    </row>
    <row r="1321" spans="1:46" ht="12.75">
      <c r="A1321" s="2" t="s">
        <v>736</v>
      </c>
      <c r="B1321" s="2"/>
      <c r="C1321" s="48" t="s">
        <v>816</v>
      </c>
      <c r="D1321" s="2" t="s">
        <v>819</v>
      </c>
      <c r="E1321" s="2" t="s">
        <v>731</v>
      </c>
      <c r="F1321" s="2" t="s">
        <v>14</v>
      </c>
      <c r="G1321" s="2">
        <v>0</v>
      </c>
      <c r="H1321" s="2">
        <v>8</v>
      </c>
      <c r="I1321" s="2">
        <v>0</v>
      </c>
      <c r="J1321" s="2">
        <v>8</v>
      </c>
      <c r="K1321" s="2">
        <v>0</v>
      </c>
      <c r="L1321" s="2">
        <v>8</v>
      </c>
      <c r="M1321" s="2">
        <v>-117.984603</v>
      </c>
      <c r="N1321" s="2">
        <v>33.575269</v>
      </c>
      <c r="O1321" s="2">
        <v>-56</v>
      </c>
      <c r="P1321" s="2" t="s">
        <v>11</v>
      </c>
      <c r="Q1321" s="2" t="s">
        <v>796</v>
      </c>
      <c r="R1321" s="2">
        <v>6</v>
      </c>
      <c r="S1321" s="2" t="str">
        <f t="shared" si="71"/>
        <v>NT4369-6</v>
      </c>
      <c r="T1321" s="31" t="s">
        <v>386</v>
      </c>
      <c r="U1321" s="2" t="s">
        <v>13</v>
      </c>
      <c r="V1321" s="14">
        <v>0.383</v>
      </c>
      <c r="W1321" s="29">
        <v>0.109</v>
      </c>
      <c r="X1321" s="29">
        <v>0.369</v>
      </c>
      <c r="Y1321" s="29">
        <v>0.231</v>
      </c>
      <c r="Z1321" s="2">
        <v>2345.5</v>
      </c>
      <c r="AA1321" s="2">
        <v>890</v>
      </c>
      <c r="AB1321" s="2">
        <v>850</v>
      </c>
      <c r="AC1321" s="2">
        <v>88.5</v>
      </c>
      <c r="AD1321" s="2">
        <v>321</v>
      </c>
      <c r="AE1321" s="2">
        <v>102.5</v>
      </c>
      <c r="AF1321" s="2">
        <v>870.5</v>
      </c>
      <c r="AG1321" s="2">
        <v>195.5</v>
      </c>
      <c r="AH1321" s="2">
        <v>151</v>
      </c>
      <c r="AI1321" s="2">
        <v>4104.153</v>
      </c>
      <c r="AJ1321" s="2">
        <v>1142.646</v>
      </c>
      <c r="AK1321" s="2">
        <v>504.11</v>
      </c>
      <c r="AL1321" s="2">
        <v>1329.574</v>
      </c>
      <c r="AM1321" s="6">
        <v>10674.8790552064</v>
      </c>
      <c r="AN1321" s="6">
        <v>7996.78008025328</v>
      </c>
      <c r="AO1321" s="6">
        <v>14140.8262248459</v>
      </c>
      <c r="AP1321" s="2" t="s">
        <v>14</v>
      </c>
      <c r="AQ1321" s="2" t="s">
        <v>14</v>
      </c>
      <c r="AR1321" s="2" t="s">
        <v>14</v>
      </c>
      <c r="AS1321" s="2">
        <v>2003</v>
      </c>
      <c r="AT1321" s="2">
        <v>2009</v>
      </c>
    </row>
    <row r="1322" spans="1:46" ht="12.75">
      <c r="A1322" s="2" t="s">
        <v>737</v>
      </c>
      <c r="B1322" s="2"/>
      <c r="C1322" s="48" t="s">
        <v>816</v>
      </c>
      <c r="D1322" s="2" t="s">
        <v>819</v>
      </c>
      <c r="E1322" s="2" t="s">
        <v>731</v>
      </c>
      <c r="F1322" s="2" t="s">
        <v>14</v>
      </c>
      <c r="G1322" s="2">
        <v>0</v>
      </c>
      <c r="H1322" s="2">
        <v>8</v>
      </c>
      <c r="I1322" s="2">
        <v>0</v>
      </c>
      <c r="J1322" s="2">
        <v>8</v>
      </c>
      <c r="K1322" s="2">
        <v>0</v>
      </c>
      <c r="L1322" s="2">
        <v>8</v>
      </c>
      <c r="M1322" s="2">
        <v>-117.984603</v>
      </c>
      <c r="N1322" s="2">
        <v>33.575269</v>
      </c>
      <c r="O1322" s="2">
        <v>-56</v>
      </c>
      <c r="P1322" s="2" t="s">
        <v>11</v>
      </c>
      <c r="Q1322" s="2" t="s">
        <v>796</v>
      </c>
      <c r="R1322" s="2">
        <v>7</v>
      </c>
      <c r="S1322" s="2" t="str">
        <f t="shared" si="71"/>
        <v>NT4369-7</v>
      </c>
      <c r="T1322" s="31" t="s">
        <v>386</v>
      </c>
      <c r="U1322" s="2" t="s">
        <v>13</v>
      </c>
      <c r="V1322" s="14">
        <v>0.327</v>
      </c>
      <c r="W1322" s="29">
        <v>0.105</v>
      </c>
      <c r="X1322" s="29">
        <v>0.463</v>
      </c>
      <c r="Y1322" s="29">
        <v>0.175</v>
      </c>
      <c r="Z1322" s="2">
        <v>996</v>
      </c>
      <c r="AA1322" s="2">
        <v>326</v>
      </c>
      <c r="AB1322" s="2">
        <v>309</v>
      </c>
      <c r="AC1322" s="2">
        <v>32</v>
      </c>
      <c r="AD1322" s="2">
        <v>113</v>
      </c>
      <c r="AE1322" s="2">
        <v>52</v>
      </c>
      <c r="AF1322" s="2">
        <v>347</v>
      </c>
      <c r="AG1322" s="2">
        <v>61</v>
      </c>
      <c r="AH1322" s="2">
        <v>83</v>
      </c>
      <c r="AI1322" s="2">
        <v>3186</v>
      </c>
      <c r="AJ1322" s="2">
        <v>822</v>
      </c>
      <c r="AK1322" s="2">
        <v>398</v>
      </c>
      <c r="AL1322" s="2">
        <v>983</v>
      </c>
      <c r="AM1322" s="6">
        <v>6267.08508893595</v>
      </c>
      <c r="AN1322" s="6">
        <v>4934.00925587419</v>
      </c>
      <c r="AO1322" s="6">
        <v>7996.2144807038</v>
      </c>
      <c r="AP1322" s="2" t="s">
        <v>14</v>
      </c>
      <c r="AQ1322" s="2" t="s">
        <v>14</v>
      </c>
      <c r="AR1322" s="2" t="s">
        <v>14</v>
      </c>
      <c r="AS1322" s="2">
        <v>2003</v>
      </c>
      <c r="AT1322" s="2">
        <v>2009</v>
      </c>
    </row>
    <row r="1323" spans="1:46" ht="12.75">
      <c r="A1323" s="2" t="s">
        <v>738</v>
      </c>
      <c r="B1323" s="2"/>
      <c r="C1323" s="48" t="s">
        <v>816</v>
      </c>
      <c r="D1323" s="2" t="s">
        <v>819</v>
      </c>
      <c r="E1323" s="2" t="s">
        <v>731</v>
      </c>
      <c r="F1323" s="2" t="s">
        <v>14</v>
      </c>
      <c r="G1323" s="2">
        <v>0</v>
      </c>
      <c r="H1323" s="2">
        <v>8</v>
      </c>
      <c r="I1323" s="2">
        <v>0</v>
      </c>
      <c r="J1323" s="2">
        <v>8</v>
      </c>
      <c r="K1323" s="2">
        <v>0</v>
      </c>
      <c r="L1323" s="2">
        <v>8</v>
      </c>
      <c r="M1323" s="2">
        <v>-117.984603</v>
      </c>
      <c r="N1323" s="2">
        <v>33.575269</v>
      </c>
      <c r="O1323" s="2">
        <v>-56</v>
      </c>
      <c r="P1323" s="2" t="s">
        <v>11</v>
      </c>
      <c r="Q1323" s="2" t="s">
        <v>796</v>
      </c>
      <c r="R1323" s="2">
        <v>8</v>
      </c>
      <c r="S1323" s="2" t="str">
        <f t="shared" si="71"/>
        <v>NT4369-8</v>
      </c>
      <c r="T1323" s="31" t="s">
        <v>386</v>
      </c>
      <c r="U1323" s="2" t="s">
        <v>13</v>
      </c>
      <c r="V1323" s="14">
        <v>0.309</v>
      </c>
      <c r="W1323" s="29">
        <v>0.097</v>
      </c>
      <c r="X1323" s="29">
        <v>0.389</v>
      </c>
      <c r="Y1323" s="29">
        <v>0.168</v>
      </c>
      <c r="Z1323" s="2">
        <v>979</v>
      </c>
      <c r="AA1323" s="2">
        <v>303</v>
      </c>
      <c r="AB1323" s="2">
        <v>333</v>
      </c>
      <c r="AC1323" s="2">
        <v>32</v>
      </c>
      <c r="AD1323" s="2">
        <v>130</v>
      </c>
      <c r="AE1323" s="2">
        <v>51</v>
      </c>
      <c r="AF1323" s="2">
        <v>360</v>
      </c>
      <c r="AG1323" s="2">
        <v>60</v>
      </c>
      <c r="AH1323" s="2">
        <v>83</v>
      </c>
      <c r="AI1323" s="2">
        <v>3089</v>
      </c>
      <c r="AJ1323" s="2">
        <v>880</v>
      </c>
      <c r="AK1323" s="2">
        <v>436</v>
      </c>
      <c r="AL1323" s="2">
        <v>1012</v>
      </c>
      <c r="AM1323" s="6">
        <v>5182.7926888881</v>
      </c>
      <c r="AN1323" s="6">
        <v>4117.32133626617</v>
      </c>
      <c r="AO1323" s="6">
        <v>6533.56147622058</v>
      </c>
      <c r="AP1323" s="2" t="s">
        <v>14</v>
      </c>
      <c r="AQ1323" s="2" t="s">
        <v>14</v>
      </c>
      <c r="AR1323" s="2" t="s">
        <v>14</v>
      </c>
      <c r="AS1323" s="2">
        <v>2003</v>
      </c>
      <c r="AT1323" s="2">
        <v>2009</v>
      </c>
    </row>
    <row r="1324" spans="1:46" ht="12.75">
      <c r="A1324" s="2" t="s">
        <v>739</v>
      </c>
      <c r="B1324" s="2"/>
      <c r="C1324" s="48" t="s">
        <v>816</v>
      </c>
      <c r="D1324" s="2" t="s">
        <v>819</v>
      </c>
      <c r="E1324" s="2" t="s">
        <v>731</v>
      </c>
      <c r="F1324" s="2" t="s">
        <v>14</v>
      </c>
      <c r="G1324" s="2">
        <v>0</v>
      </c>
      <c r="H1324" s="2">
        <v>8</v>
      </c>
      <c r="I1324" s="2">
        <v>0</v>
      </c>
      <c r="J1324" s="2">
        <v>8</v>
      </c>
      <c r="K1324" s="2">
        <v>0</v>
      </c>
      <c r="L1324" s="2">
        <v>8</v>
      </c>
      <c r="M1324" s="2">
        <v>-117.984603</v>
      </c>
      <c r="N1324" s="2">
        <v>33.575269</v>
      </c>
      <c r="O1324" s="2">
        <v>-56</v>
      </c>
      <c r="P1324" s="2" t="s">
        <v>11</v>
      </c>
      <c r="Q1324" s="2" t="s">
        <v>796</v>
      </c>
      <c r="R1324" s="2">
        <v>9</v>
      </c>
      <c r="S1324" s="2" t="str">
        <f t="shared" si="71"/>
        <v>NT4369-9</v>
      </c>
      <c r="T1324" s="31" t="s">
        <v>386</v>
      </c>
      <c r="U1324" s="2" t="s">
        <v>13</v>
      </c>
      <c r="V1324" s="14">
        <v>0.37</v>
      </c>
      <c r="W1324" s="29">
        <v>0.123</v>
      </c>
      <c r="X1324" s="29">
        <v>0.453</v>
      </c>
      <c r="Y1324" s="29">
        <v>0.224</v>
      </c>
      <c r="Z1324" s="2">
        <v>598</v>
      </c>
      <c r="AA1324" s="2">
        <v>221</v>
      </c>
      <c r="AB1324" s="2">
        <v>207</v>
      </c>
      <c r="AC1324" s="2">
        <v>25</v>
      </c>
      <c r="AD1324" s="2">
        <v>77</v>
      </c>
      <c r="AE1324" s="2">
        <v>35</v>
      </c>
      <c r="AF1324" s="2">
        <v>232</v>
      </c>
      <c r="AG1324" s="2">
        <v>52</v>
      </c>
      <c r="AH1324" s="2">
        <v>83</v>
      </c>
      <c r="AI1324" s="2">
        <v>1973</v>
      </c>
      <c r="AJ1324" s="2">
        <v>559</v>
      </c>
      <c r="AK1324" s="2">
        <v>270</v>
      </c>
      <c r="AL1324" s="2">
        <v>684</v>
      </c>
      <c r="AM1324" s="6">
        <v>9493.02109765475</v>
      </c>
      <c r="AN1324" s="6">
        <v>7203.62944234967</v>
      </c>
      <c r="AO1324" s="6">
        <v>12397.178692451</v>
      </c>
      <c r="AP1324" s="2" t="s">
        <v>14</v>
      </c>
      <c r="AQ1324" s="2" t="s">
        <v>14</v>
      </c>
      <c r="AR1324" s="2" t="s">
        <v>14</v>
      </c>
      <c r="AS1324" s="2">
        <v>2003</v>
      </c>
      <c r="AT1324" s="2">
        <v>2009</v>
      </c>
    </row>
    <row r="1325" spans="1:46" ht="12.75">
      <c r="A1325" s="2" t="s">
        <v>740</v>
      </c>
      <c r="B1325" s="2"/>
      <c r="C1325" s="48" t="s">
        <v>816</v>
      </c>
      <c r="D1325" s="2" t="s">
        <v>819</v>
      </c>
      <c r="E1325" s="2" t="s">
        <v>731</v>
      </c>
      <c r="F1325" s="2" t="s">
        <v>14</v>
      </c>
      <c r="G1325" s="2">
        <v>0</v>
      </c>
      <c r="H1325" s="2">
        <v>8</v>
      </c>
      <c r="I1325" s="2">
        <v>0</v>
      </c>
      <c r="J1325" s="2">
        <v>8</v>
      </c>
      <c r="K1325" s="2">
        <v>0</v>
      </c>
      <c r="L1325" s="2">
        <v>8</v>
      </c>
      <c r="M1325" s="2">
        <v>-117.984603</v>
      </c>
      <c r="N1325" s="2">
        <v>33.575269</v>
      </c>
      <c r="O1325" s="2">
        <v>-56</v>
      </c>
      <c r="P1325" s="2" t="s">
        <v>11</v>
      </c>
      <c r="Q1325" s="2" t="s">
        <v>796</v>
      </c>
      <c r="R1325" s="2">
        <v>10</v>
      </c>
      <c r="S1325" s="2" t="str">
        <f t="shared" si="71"/>
        <v>NT4369-10</v>
      </c>
      <c r="T1325" s="31" t="s">
        <v>386</v>
      </c>
      <c r="U1325" s="2" t="s">
        <v>13</v>
      </c>
      <c r="V1325" s="14">
        <v>0.336</v>
      </c>
      <c r="W1325" s="29">
        <v>0.096</v>
      </c>
      <c r="X1325" s="29">
        <v>0.39</v>
      </c>
      <c r="Y1325" s="29">
        <v>0.179</v>
      </c>
      <c r="Z1325" s="2">
        <v>1615</v>
      </c>
      <c r="AA1325" s="2">
        <v>543</v>
      </c>
      <c r="AB1325" s="2">
        <v>511</v>
      </c>
      <c r="AC1325" s="2">
        <v>49</v>
      </c>
      <c r="AD1325" s="2">
        <v>203</v>
      </c>
      <c r="AE1325" s="2">
        <v>79</v>
      </c>
      <c r="AF1325" s="2">
        <v>544</v>
      </c>
      <c r="AG1325" s="2">
        <v>97</v>
      </c>
      <c r="AH1325" s="2">
        <v>84</v>
      </c>
      <c r="AI1325" s="2">
        <v>5138</v>
      </c>
      <c r="AJ1325" s="2">
        <v>1333</v>
      </c>
      <c r="AK1325" s="2">
        <v>671</v>
      </c>
      <c r="AL1325" s="2">
        <v>1526</v>
      </c>
      <c r="AM1325" s="6">
        <v>6848.91365103074</v>
      </c>
      <c r="AN1325" s="6">
        <v>5346.84463852297</v>
      </c>
      <c r="AO1325" s="6">
        <v>8784.3058212546</v>
      </c>
      <c r="AP1325" s="2" t="s">
        <v>14</v>
      </c>
      <c r="AQ1325" s="2" t="s">
        <v>14</v>
      </c>
      <c r="AR1325" s="2" t="s">
        <v>14</v>
      </c>
      <c r="AS1325" s="2">
        <v>2003</v>
      </c>
      <c r="AT1325" s="2">
        <v>2009</v>
      </c>
    </row>
    <row r="1326" spans="1:46" s="58" customFormat="1" ht="12.75">
      <c r="A1326" s="50" t="s">
        <v>741</v>
      </c>
      <c r="B1326" s="50"/>
      <c r="C1326" s="52" t="s">
        <v>817</v>
      </c>
      <c r="D1326" s="50" t="s">
        <v>744</v>
      </c>
      <c r="E1326" s="50" t="s">
        <v>742</v>
      </c>
      <c r="F1326" s="50" t="s">
        <v>14</v>
      </c>
      <c r="G1326" s="50">
        <v>0</v>
      </c>
      <c r="H1326" s="50" t="s">
        <v>14</v>
      </c>
      <c r="I1326" s="50">
        <v>0</v>
      </c>
      <c r="J1326" s="50" t="s">
        <v>14</v>
      </c>
      <c r="K1326" s="50">
        <v>0</v>
      </c>
      <c r="L1326" s="50" t="s">
        <v>14</v>
      </c>
      <c r="M1326" s="50">
        <v>-117.32521</v>
      </c>
      <c r="N1326" s="50">
        <v>32.665986</v>
      </c>
      <c r="O1326" s="50">
        <v>89</v>
      </c>
      <c r="P1326" s="50" t="s">
        <v>11</v>
      </c>
      <c r="Q1326" s="50" t="s">
        <v>796</v>
      </c>
      <c r="R1326" s="50">
        <v>1</v>
      </c>
      <c r="S1326" s="50" t="str">
        <f t="shared" si="71"/>
        <v>NE41-1</v>
      </c>
      <c r="T1326" s="53" t="s">
        <v>386</v>
      </c>
      <c r="U1326" s="50" t="s">
        <v>364</v>
      </c>
      <c r="V1326" s="54">
        <v>0.056</v>
      </c>
      <c r="W1326" s="59">
        <v>0.02</v>
      </c>
      <c r="X1326" s="59">
        <v>0.043</v>
      </c>
      <c r="Y1326" s="59">
        <v>0.09</v>
      </c>
      <c r="Z1326" s="50">
        <v>10997</v>
      </c>
      <c r="AA1326" s="50">
        <v>620</v>
      </c>
      <c r="AB1326" s="50">
        <v>2488</v>
      </c>
      <c r="AC1326" s="50">
        <v>51</v>
      </c>
      <c r="AD1326" s="50">
        <v>2453</v>
      </c>
      <c r="AE1326" s="50">
        <v>105</v>
      </c>
      <c r="AF1326" s="50">
        <v>2965</v>
      </c>
      <c r="AG1326" s="50">
        <v>267</v>
      </c>
      <c r="AH1326" s="50">
        <v>211</v>
      </c>
      <c r="AI1326" s="50">
        <v>11011</v>
      </c>
      <c r="AJ1326" s="50">
        <v>2407</v>
      </c>
      <c r="AK1326" s="50">
        <v>2425</v>
      </c>
      <c r="AL1326" s="50">
        <v>3064</v>
      </c>
      <c r="AM1326" s="57" t="s">
        <v>14</v>
      </c>
      <c r="AN1326" s="57" t="s">
        <v>14</v>
      </c>
      <c r="AO1326" s="57" t="s">
        <v>14</v>
      </c>
      <c r="AP1326" s="50">
        <v>2004</v>
      </c>
      <c r="AQ1326" s="50">
        <v>2009</v>
      </c>
      <c r="AR1326" s="50">
        <v>2004</v>
      </c>
      <c r="AS1326" s="50">
        <v>2004</v>
      </c>
      <c r="AT1326" s="50">
        <v>2009</v>
      </c>
    </row>
    <row r="1327" spans="1:46" ht="12.75">
      <c r="A1327" s="2" t="s">
        <v>743</v>
      </c>
      <c r="B1327" s="2"/>
      <c r="C1327" s="48" t="s">
        <v>817</v>
      </c>
      <c r="D1327" s="2" t="s">
        <v>744</v>
      </c>
      <c r="E1327" s="2" t="s">
        <v>745</v>
      </c>
      <c r="F1327" s="2" t="s">
        <v>14</v>
      </c>
      <c r="G1327" s="2">
        <v>0</v>
      </c>
      <c r="H1327" s="2" t="s">
        <v>14</v>
      </c>
      <c r="I1327" s="2">
        <v>0</v>
      </c>
      <c r="J1327" s="2" t="s">
        <v>14</v>
      </c>
      <c r="K1327" s="2">
        <v>0</v>
      </c>
      <c r="L1327" s="2" t="s">
        <v>14</v>
      </c>
      <c r="M1327" s="2">
        <v>-117.32521</v>
      </c>
      <c r="N1327" s="2">
        <v>32.665986</v>
      </c>
      <c r="O1327" s="2">
        <v>89</v>
      </c>
      <c r="P1327" s="2" t="s">
        <v>11</v>
      </c>
      <c r="Q1327" s="2" t="s">
        <v>796</v>
      </c>
      <c r="R1327" s="2">
        <v>1</v>
      </c>
      <c r="S1327" s="2" t="str">
        <f t="shared" si="71"/>
        <v>NT41-1</v>
      </c>
      <c r="T1327" s="31" t="s">
        <v>386</v>
      </c>
      <c r="U1327" s="2" t="s">
        <v>13</v>
      </c>
      <c r="V1327" s="14">
        <v>0.393</v>
      </c>
      <c r="W1327" s="29">
        <v>0.122</v>
      </c>
      <c r="X1327" s="29">
        <v>0.412</v>
      </c>
      <c r="Y1327" s="29">
        <v>0.255</v>
      </c>
      <c r="Z1327" s="2">
        <v>2864</v>
      </c>
      <c r="AA1327" s="2">
        <v>1126</v>
      </c>
      <c r="AB1327" s="2">
        <v>1127</v>
      </c>
      <c r="AC1327" s="2">
        <v>137</v>
      </c>
      <c r="AD1327" s="2">
        <v>338</v>
      </c>
      <c r="AE1327" s="2">
        <v>139</v>
      </c>
      <c r="AF1327" s="2">
        <v>1170</v>
      </c>
      <c r="AG1327" s="2">
        <v>299</v>
      </c>
      <c r="AH1327" s="2">
        <v>458</v>
      </c>
      <c r="AI1327" s="2">
        <v>1742</v>
      </c>
      <c r="AJ1327" s="2">
        <v>552</v>
      </c>
      <c r="AK1327" s="2">
        <v>208</v>
      </c>
      <c r="AL1327" s="2">
        <v>641</v>
      </c>
      <c r="AM1327" s="6">
        <v>11636.3580651162</v>
      </c>
      <c r="AN1327" s="6">
        <v>8618.45237147057</v>
      </c>
      <c r="AO1327" s="6">
        <v>15600.2274854938</v>
      </c>
      <c r="AP1327" s="2" t="s">
        <v>14</v>
      </c>
      <c r="AQ1327" s="2" t="s">
        <v>14</v>
      </c>
      <c r="AR1327" s="2" t="s">
        <v>14</v>
      </c>
      <c r="AS1327" s="2">
        <v>2004</v>
      </c>
      <c r="AT1327" s="2">
        <v>2009</v>
      </c>
    </row>
    <row r="1328" spans="1:46" ht="12.75">
      <c r="A1328" s="2" t="s">
        <v>746</v>
      </c>
      <c r="B1328" s="2"/>
      <c r="C1328" s="48" t="s">
        <v>817</v>
      </c>
      <c r="D1328" s="2" t="s">
        <v>744</v>
      </c>
      <c r="E1328" s="2" t="s">
        <v>745</v>
      </c>
      <c r="F1328" s="2" t="s">
        <v>14</v>
      </c>
      <c r="G1328" s="2">
        <v>0</v>
      </c>
      <c r="H1328" s="2" t="s">
        <v>14</v>
      </c>
      <c r="I1328" s="2">
        <v>0</v>
      </c>
      <c r="J1328" s="2" t="s">
        <v>14</v>
      </c>
      <c r="K1328" s="2">
        <v>0</v>
      </c>
      <c r="L1328" s="2" t="s">
        <v>14</v>
      </c>
      <c r="M1328" s="2">
        <v>-117.32521</v>
      </c>
      <c r="N1328" s="2">
        <v>32.665986</v>
      </c>
      <c r="O1328" s="2">
        <v>89</v>
      </c>
      <c r="P1328" s="2" t="s">
        <v>11</v>
      </c>
      <c r="Q1328" s="2" t="s">
        <v>796</v>
      </c>
      <c r="R1328" s="2">
        <v>2</v>
      </c>
      <c r="S1328" s="2" t="str">
        <f t="shared" si="71"/>
        <v>NT41-2</v>
      </c>
      <c r="T1328" s="31" t="s">
        <v>386</v>
      </c>
      <c r="U1328" s="2" t="s">
        <v>13</v>
      </c>
      <c r="V1328" s="14">
        <v>0.4</v>
      </c>
      <c r="W1328" s="29">
        <v>0.139</v>
      </c>
      <c r="X1328" s="29">
        <v>0.461</v>
      </c>
      <c r="Y1328" s="29">
        <v>0.326</v>
      </c>
      <c r="Z1328" s="2">
        <v>6265</v>
      </c>
      <c r="AA1328" s="2">
        <v>2507</v>
      </c>
      <c r="AB1328" s="2">
        <v>2029</v>
      </c>
      <c r="AC1328" s="2">
        <v>281</v>
      </c>
      <c r="AD1328" s="2">
        <v>410</v>
      </c>
      <c r="AE1328" s="2">
        <v>189</v>
      </c>
      <c r="AF1328" s="2">
        <v>2158</v>
      </c>
      <c r="AG1328" s="2">
        <v>703</v>
      </c>
      <c r="AH1328" s="2">
        <v>445</v>
      </c>
      <c r="AI1328" s="2">
        <v>3942</v>
      </c>
      <c r="AJ1328" s="2">
        <v>1038</v>
      </c>
      <c r="AK1328" s="2">
        <v>269</v>
      </c>
      <c r="AL1328" s="2">
        <v>1286</v>
      </c>
      <c r="AM1328" s="6">
        <v>12346.199116886</v>
      </c>
      <c r="AN1328" s="6">
        <v>9078.9674334822</v>
      </c>
      <c r="AO1328" s="6">
        <v>16684.7104615021</v>
      </c>
      <c r="AP1328" s="2" t="s">
        <v>14</v>
      </c>
      <c r="AQ1328" s="2" t="s">
        <v>14</v>
      </c>
      <c r="AR1328" s="2" t="s">
        <v>14</v>
      </c>
      <c r="AS1328" s="2">
        <v>2004</v>
      </c>
      <c r="AT1328" s="2">
        <v>2009</v>
      </c>
    </row>
    <row r="1329" spans="1:46" ht="12.75">
      <c r="A1329" s="2" t="s">
        <v>747</v>
      </c>
      <c r="B1329" s="2"/>
      <c r="C1329" s="48" t="s">
        <v>817</v>
      </c>
      <c r="D1329" s="2" t="s">
        <v>744</v>
      </c>
      <c r="E1329" s="2" t="s">
        <v>745</v>
      </c>
      <c r="F1329" s="2" t="s">
        <v>14</v>
      </c>
      <c r="G1329" s="2">
        <v>0</v>
      </c>
      <c r="H1329" s="2" t="s">
        <v>14</v>
      </c>
      <c r="I1329" s="2">
        <v>0</v>
      </c>
      <c r="J1329" s="2" t="s">
        <v>14</v>
      </c>
      <c r="K1329" s="2">
        <v>0</v>
      </c>
      <c r="L1329" s="2" t="s">
        <v>14</v>
      </c>
      <c r="M1329" s="2">
        <v>-117.32521</v>
      </c>
      <c r="N1329" s="2">
        <v>32.665986</v>
      </c>
      <c r="O1329" s="2">
        <v>89</v>
      </c>
      <c r="P1329" s="2" t="s">
        <v>11</v>
      </c>
      <c r="Q1329" s="2" t="s">
        <v>796</v>
      </c>
      <c r="R1329" s="2">
        <v>3</v>
      </c>
      <c r="S1329" s="2" t="str">
        <f t="shared" si="71"/>
        <v>NT41-3</v>
      </c>
      <c r="T1329" s="31" t="s">
        <v>386</v>
      </c>
      <c r="U1329" s="2" t="s">
        <v>13</v>
      </c>
      <c r="V1329" s="14">
        <v>0.33</v>
      </c>
      <c r="W1329" s="29">
        <v>0.097</v>
      </c>
      <c r="X1329" s="29">
        <v>0.482</v>
      </c>
      <c r="Y1329" s="29">
        <v>0.231</v>
      </c>
      <c r="Z1329" s="2">
        <v>7457</v>
      </c>
      <c r="AA1329" s="2">
        <v>2464</v>
      </c>
      <c r="AB1329" s="2">
        <v>2438</v>
      </c>
      <c r="AC1329" s="2">
        <v>236</v>
      </c>
      <c r="AD1329" s="2">
        <v>571</v>
      </c>
      <c r="AE1329" s="2">
        <v>275</v>
      </c>
      <c r="AF1329" s="2">
        <v>2318</v>
      </c>
      <c r="AG1329" s="2">
        <v>536</v>
      </c>
      <c r="AH1329" s="2">
        <v>422</v>
      </c>
      <c r="AI1329" s="2">
        <v>4702</v>
      </c>
      <c r="AJ1329" s="2">
        <v>1267</v>
      </c>
      <c r="AK1329" s="2">
        <v>401</v>
      </c>
      <c r="AL1329" s="2">
        <v>1353</v>
      </c>
      <c r="AM1329" s="6">
        <v>15897</v>
      </c>
      <c r="AN1329" s="6">
        <v>15593</v>
      </c>
      <c r="AO1329" s="6">
        <v>16180</v>
      </c>
      <c r="AP1329" s="44">
        <v>-14171</v>
      </c>
      <c r="AQ1329" s="44">
        <v>-13584</v>
      </c>
      <c r="AR1329" s="44">
        <v>-13888</v>
      </c>
      <c r="AS1329" s="2">
        <v>2004</v>
      </c>
      <c r="AT1329" s="2">
        <v>2009</v>
      </c>
    </row>
    <row r="1330" spans="1:46" ht="12.75">
      <c r="A1330" s="2" t="s">
        <v>748</v>
      </c>
      <c r="B1330" s="2"/>
      <c r="C1330" s="48" t="s">
        <v>817</v>
      </c>
      <c r="D1330" s="2" t="s">
        <v>744</v>
      </c>
      <c r="E1330" s="2" t="s">
        <v>745</v>
      </c>
      <c r="F1330" s="2" t="s">
        <v>14</v>
      </c>
      <c r="G1330" s="2">
        <v>0</v>
      </c>
      <c r="H1330" s="2" t="s">
        <v>14</v>
      </c>
      <c r="I1330" s="2">
        <v>0</v>
      </c>
      <c r="J1330" s="2" t="s">
        <v>14</v>
      </c>
      <c r="K1330" s="2">
        <v>0</v>
      </c>
      <c r="L1330" s="2" t="s">
        <v>14</v>
      </c>
      <c r="M1330" s="2">
        <v>-117.32521</v>
      </c>
      <c r="N1330" s="2">
        <v>32.665986</v>
      </c>
      <c r="O1330" s="2">
        <v>89</v>
      </c>
      <c r="P1330" s="2" t="s">
        <v>11</v>
      </c>
      <c r="Q1330" s="2" t="s">
        <v>796</v>
      </c>
      <c r="R1330" s="2">
        <v>4</v>
      </c>
      <c r="S1330" s="2" t="str">
        <f t="shared" si="71"/>
        <v>NT41-4</v>
      </c>
      <c r="T1330" s="31" t="s">
        <v>386</v>
      </c>
      <c r="U1330" s="2" t="s">
        <v>13</v>
      </c>
      <c r="V1330" s="14">
        <v>0.462</v>
      </c>
      <c r="W1330" s="29">
        <v>0.159</v>
      </c>
      <c r="X1330" s="29">
        <v>0.569</v>
      </c>
      <c r="Y1330" s="29">
        <v>0.396</v>
      </c>
      <c r="Z1330" s="2">
        <v>3708</v>
      </c>
      <c r="AA1330" s="2">
        <v>1711</v>
      </c>
      <c r="AB1330" s="2">
        <v>1281</v>
      </c>
      <c r="AC1330" s="2">
        <v>203</v>
      </c>
      <c r="AD1330" s="2">
        <v>297</v>
      </c>
      <c r="AE1330" s="2">
        <v>169</v>
      </c>
      <c r="AF1330" s="2">
        <v>1386</v>
      </c>
      <c r="AG1330" s="2">
        <v>549</v>
      </c>
      <c r="AH1330" s="2">
        <v>452</v>
      </c>
      <c r="AI1330" s="2">
        <v>2398</v>
      </c>
      <c r="AJ1330" s="2">
        <v>657</v>
      </c>
      <c r="AK1330" s="2">
        <v>206</v>
      </c>
      <c r="AL1330" s="2">
        <v>856</v>
      </c>
      <c r="AM1330" s="6">
        <v>19833</v>
      </c>
      <c r="AN1330" s="6">
        <v>19503</v>
      </c>
      <c r="AO1330" s="6">
        <v>20180</v>
      </c>
      <c r="AP1330" s="44">
        <v>-18171</v>
      </c>
      <c r="AQ1330" s="44">
        <v>-17494</v>
      </c>
      <c r="AR1330" s="44">
        <v>-17824</v>
      </c>
      <c r="AS1330" s="2">
        <v>2004</v>
      </c>
      <c r="AT1330" s="2">
        <v>2009</v>
      </c>
    </row>
    <row r="1331" spans="1:46" ht="12.75">
      <c r="A1331" s="2" t="s">
        <v>749</v>
      </c>
      <c r="B1331" s="2"/>
      <c r="C1331" s="48" t="s">
        <v>817</v>
      </c>
      <c r="D1331" s="2" t="s">
        <v>744</v>
      </c>
      <c r="E1331" s="2" t="s">
        <v>745</v>
      </c>
      <c r="F1331" s="2" t="s">
        <v>14</v>
      </c>
      <c r="G1331" s="2">
        <v>0</v>
      </c>
      <c r="H1331" s="2" t="s">
        <v>14</v>
      </c>
      <c r="I1331" s="2">
        <v>0</v>
      </c>
      <c r="J1331" s="2" t="s">
        <v>14</v>
      </c>
      <c r="K1331" s="2">
        <v>0</v>
      </c>
      <c r="L1331" s="2" t="s">
        <v>14</v>
      </c>
      <c r="M1331" s="2">
        <v>-117.32521</v>
      </c>
      <c r="N1331" s="2">
        <v>32.665986</v>
      </c>
      <c r="O1331" s="2">
        <v>89</v>
      </c>
      <c r="P1331" s="2" t="s">
        <v>11</v>
      </c>
      <c r="Q1331" s="2" t="s">
        <v>796</v>
      </c>
      <c r="R1331" s="2">
        <v>5</v>
      </c>
      <c r="S1331" s="2" t="str">
        <f t="shared" si="71"/>
        <v>NT41-5</v>
      </c>
      <c r="T1331" s="31" t="s">
        <v>386</v>
      </c>
      <c r="U1331" s="2" t="s">
        <v>13</v>
      </c>
      <c r="V1331" s="14">
        <v>0.421</v>
      </c>
      <c r="W1331" s="29">
        <v>0.142</v>
      </c>
      <c r="X1331" s="29">
        <v>0.482</v>
      </c>
      <c r="Y1331" s="29">
        <v>0.334</v>
      </c>
      <c r="Z1331" s="2">
        <v>4339</v>
      </c>
      <c r="AA1331" s="2">
        <v>1828</v>
      </c>
      <c r="AB1331" s="2">
        <v>1482</v>
      </c>
      <c r="AC1331" s="2">
        <v>210</v>
      </c>
      <c r="AD1331" s="2">
        <v>361</v>
      </c>
      <c r="AE1331" s="2">
        <v>174</v>
      </c>
      <c r="AF1331" s="2">
        <v>1553</v>
      </c>
      <c r="AG1331" s="2">
        <v>520</v>
      </c>
      <c r="AH1331" s="2">
        <v>463</v>
      </c>
      <c r="AI1331" s="2">
        <v>2664</v>
      </c>
      <c r="AJ1331" s="2">
        <v>731</v>
      </c>
      <c r="AK1331" s="2">
        <v>231</v>
      </c>
      <c r="AL1331" s="2">
        <v>895</v>
      </c>
      <c r="AM1331" s="6">
        <v>14648.8181728911</v>
      </c>
      <c r="AN1331" s="6">
        <v>10623.9970945482</v>
      </c>
      <c r="AO1331" s="6">
        <v>20035.4071082389</v>
      </c>
      <c r="AP1331" s="2" t="s">
        <v>14</v>
      </c>
      <c r="AQ1331" s="2" t="s">
        <v>14</v>
      </c>
      <c r="AR1331" s="2" t="s">
        <v>14</v>
      </c>
      <c r="AS1331" s="2">
        <v>2004</v>
      </c>
      <c r="AT1331" s="2">
        <v>2009</v>
      </c>
    </row>
    <row r="1332" spans="1:46" ht="12.75">
      <c r="A1332" s="2" t="s">
        <v>750</v>
      </c>
      <c r="B1332" s="2"/>
      <c r="C1332" s="48" t="s">
        <v>817</v>
      </c>
      <c r="D1332" s="2" t="s">
        <v>744</v>
      </c>
      <c r="E1332" s="2" t="s">
        <v>745</v>
      </c>
      <c r="F1332" s="2" t="s">
        <v>14</v>
      </c>
      <c r="G1332" s="2">
        <v>0</v>
      </c>
      <c r="H1332" s="2" t="s">
        <v>14</v>
      </c>
      <c r="I1332" s="2">
        <v>0</v>
      </c>
      <c r="J1332" s="2" t="s">
        <v>14</v>
      </c>
      <c r="K1332" s="2">
        <v>0</v>
      </c>
      <c r="L1332" s="2" t="s">
        <v>14</v>
      </c>
      <c r="M1332" s="2">
        <v>-117.32521</v>
      </c>
      <c r="N1332" s="2">
        <v>32.665986</v>
      </c>
      <c r="O1332" s="2">
        <v>89</v>
      </c>
      <c r="P1332" s="2" t="s">
        <v>11</v>
      </c>
      <c r="Q1332" s="2" t="s">
        <v>796</v>
      </c>
      <c r="R1332" s="2">
        <v>6</v>
      </c>
      <c r="S1332" s="2" t="str">
        <f t="shared" si="71"/>
        <v>NT41-6</v>
      </c>
      <c r="T1332" s="31" t="s">
        <v>386</v>
      </c>
      <c r="U1332" s="2" t="s">
        <v>13</v>
      </c>
      <c r="V1332" s="14">
        <v>0.465</v>
      </c>
      <c r="W1332" s="29">
        <v>0.139</v>
      </c>
      <c r="X1332" s="29">
        <v>0.38</v>
      </c>
      <c r="Y1332" s="29">
        <v>0.325</v>
      </c>
      <c r="Z1332" s="2">
        <v>4755</v>
      </c>
      <c r="AA1332" s="2">
        <v>2213</v>
      </c>
      <c r="AB1332" s="2">
        <v>1820</v>
      </c>
      <c r="AC1332" s="2">
        <v>254</v>
      </c>
      <c r="AD1332" s="2">
        <v>546</v>
      </c>
      <c r="AE1332" s="2">
        <v>207</v>
      </c>
      <c r="AF1332" s="2">
        <v>1957</v>
      </c>
      <c r="AG1332" s="2">
        <v>636</v>
      </c>
      <c r="AH1332" s="2">
        <v>482</v>
      </c>
      <c r="AI1332" s="2">
        <v>2891</v>
      </c>
      <c r="AJ1332" s="2">
        <v>861</v>
      </c>
      <c r="AK1332" s="2">
        <v>312</v>
      </c>
      <c r="AL1332" s="2">
        <v>1076</v>
      </c>
      <c r="AM1332" s="6">
        <v>20463.418513705</v>
      </c>
      <c r="AN1332" s="6">
        <v>14378.5134774429</v>
      </c>
      <c r="AO1332" s="6">
        <v>29019.0128747973</v>
      </c>
      <c r="AP1332" s="2" t="s">
        <v>14</v>
      </c>
      <c r="AQ1332" s="2" t="s">
        <v>14</v>
      </c>
      <c r="AR1332" s="2" t="s">
        <v>14</v>
      </c>
      <c r="AS1332" s="2">
        <v>2004</v>
      </c>
      <c r="AT1332" s="2">
        <v>2009</v>
      </c>
    </row>
    <row r="1333" spans="1:46" ht="12.75">
      <c r="A1333" s="2" t="s">
        <v>751</v>
      </c>
      <c r="B1333" s="2"/>
      <c r="C1333" s="48" t="s">
        <v>817</v>
      </c>
      <c r="D1333" s="2" t="s">
        <v>744</v>
      </c>
      <c r="E1333" s="2" t="s">
        <v>745</v>
      </c>
      <c r="F1333" s="2" t="s">
        <v>14</v>
      </c>
      <c r="G1333" s="2">
        <v>0</v>
      </c>
      <c r="H1333" s="2" t="s">
        <v>14</v>
      </c>
      <c r="I1333" s="2">
        <v>0</v>
      </c>
      <c r="J1333" s="2" t="s">
        <v>14</v>
      </c>
      <c r="K1333" s="2">
        <v>0</v>
      </c>
      <c r="L1333" s="2" t="s">
        <v>14</v>
      </c>
      <c r="M1333" s="2">
        <v>-117.32521</v>
      </c>
      <c r="N1333" s="2">
        <v>32.665986</v>
      </c>
      <c r="O1333" s="2">
        <v>89</v>
      </c>
      <c r="P1333" s="2" t="s">
        <v>11</v>
      </c>
      <c r="Q1333" s="2" t="s">
        <v>796</v>
      </c>
      <c r="R1333" s="2">
        <v>7</v>
      </c>
      <c r="S1333" s="2" t="str">
        <f t="shared" si="71"/>
        <v>NT41-7</v>
      </c>
      <c r="T1333" s="31" t="s">
        <v>386</v>
      </c>
      <c r="U1333" s="2" t="s">
        <v>13</v>
      </c>
      <c r="V1333" s="14">
        <v>0.425</v>
      </c>
      <c r="W1333" s="29">
        <v>0.141</v>
      </c>
      <c r="X1333" s="29">
        <v>0.478</v>
      </c>
      <c r="Y1333" s="29">
        <v>0.335</v>
      </c>
      <c r="Z1333" s="2">
        <v>4268</v>
      </c>
      <c r="AA1333" s="2">
        <v>1813</v>
      </c>
      <c r="AB1333" s="2">
        <v>1459</v>
      </c>
      <c r="AC1333" s="2">
        <v>206</v>
      </c>
      <c r="AD1333" s="2">
        <v>354</v>
      </c>
      <c r="AE1333" s="2">
        <v>169</v>
      </c>
      <c r="AF1333" s="2">
        <v>1538</v>
      </c>
      <c r="AG1333" s="2">
        <v>515</v>
      </c>
      <c r="AH1333" s="2">
        <v>464</v>
      </c>
      <c r="AI1333" s="2">
        <v>2621</v>
      </c>
      <c r="AJ1333" s="2">
        <v>718</v>
      </c>
      <c r="AK1333" s="2">
        <v>225</v>
      </c>
      <c r="AL1333" s="2">
        <v>885</v>
      </c>
      <c r="AM1333" s="6">
        <v>15114.839525897</v>
      </c>
      <c r="AN1333" s="6">
        <v>10935.663585397</v>
      </c>
      <c r="AO1333" s="6">
        <v>20730.7423558892</v>
      </c>
      <c r="AP1333" s="2" t="s">
        <v>14</v>
      </c>
      <c r="AQ1333" s="2" t="s">
        <v>14</v>
      </c>
      <c r="AR1333" s="2" t="s">
        <v>14</v>
      </c>
      <c r="AS1333" s="2">
        <v>2004</v>
      </c>
      <c r="AT1333" s="2">
        <v>2009</v>
      </c>
    </row>
    <row r="1334" spans="1:46" ht="12.75">
      <c r="A1334" s="2" t="s">
        <v>752</v>
      </c>
      <c r="B1334" s="2"/>
      <c r="C1334" s="48" t="s">
        <v>817</v>
      </c>
      <c r="D1334" s="2" t="s">
        <v>744</v>
      </c>
      <c r="E1334" s="2" t="s">
        <v>745</v>
      </c>
      <c r="F1334" s="2" t="s">
        <v>14</v>
      </c>
      <c r="G1334" s="2">
        <v>0</v>
      </c>
      <c r="H1334" s="2" t="s">
        <v>14</v>
      </c>
      <c r="I1334" s="2">
        <v>0</v>
      </c>
      <c r="J1334" s="2" t="s">
        <v>14</v>
      </c>
      <c r="K1334" s="2">
        <v>0</v>
      </c>
      <c r="L1334" s="2" t="s">
        <v>14</v>
      </c>
      <c r="M1334" s="2">
        <v>-117.32521</v>
      </c>
      <c r="N1334" s="2">
        <v>32.665986</v>
      </c>
      <c r="O1334" s="2">
        <v>89</v>
      </c>
      <c r="P1334" s="2" t="s">
        <v>11</v>
      </c>
      <c r="Q1334" s="2" t="s">
        <v>796</v>
      </c>
      <c r="R1334" s="2">
        <v>8</v>
      </c>
      <c r="S1334" s="2" t="str">
        <f t="shared" si="71"/>
        <v>NT41-8</v>
      </c>
      <c r="T1334" s="31" t="s">
        <v>386</v>
      </c>
      <c r="U1334" s="2" t="s">
        <v>13</v>
      </c>
      <c r="V1334" s="14">
        <v>0.453</v>
      </c>
      <c r="W1334" s="29">
        <v>0.143</v>
      </c>
      <c r="X1334" s="29">
        <v>0.401</v>
      </c>
      <c r="Y1334" s="29">
        <v>0.355</v>
      </c>
      <c r="Z1334" s="2">
        <v>5416</v>
      </c>
      <c r="AA1334" s="2">
        <v>2454</v>
      </c>
      <c r="AB1334" s="2">
        <v>1943</v>
      </c>
      <c r="AC1334" s="2">
        <v>278</v>
      </c>
      <c r="AD1334" s="2">
        <v>552</v>
      </c>
      <c r="AE1334" s="2">
        <v>221</v>
      </c>
      <c r="AF1334" s="2">
        <v>1908</v>
      </c>
      <c r="AG1334" s="2">
        <v>677</v>
      </c>
      <c r="AH1334" s="2">
        <v>441</v>
      </c>
      <c r="AI1334" s="2">
        <v>3569</v>
      </c>
      <c r="AJ1334" s="2">
        <v>1007</v>
      </c>
      <c r="AK1334" s="2">
        <v>351</v>
      </c>
      <c r="AL1334" s="2">
        <v>1172</v>
      </c>
      <c r="AM1334" s="6">
        <v>18738.8233832665</v>
      </c>
      <c r="AN1334" s="6">
        <v>13285.4575113003</v>
      </c>
      <c r="AO1334" s="6">
        <v>26169.3473617252</v>
      </c>
      <c r="AP1334" s="2" t="s">
        <v>14</v>
      </c>
      <c r="AQ1334" s="2" t="s">
        <v>14</v>
      </c>
      <c r="AR1334" s="2" t="s">
        <v>14</v>
      </c>
      <c r="AS1334" s="2">
        <v>2004</v>
      </c>
      <c r="AT1334" s="2">
        <v>2009</v>
      </c>
    </row>
    <row r="1335" spans="1:46" ht="12.75">
      <c r="A1335" s="2" t="s">
        <v>753</v>
      </c>
      <c r="B1335" s="2"/>
      <c r="C1335" s="48" t="s">
        <v>817</v>
      </c>
      <c r="D1335" s="2" t="s">
        <v>744</v>
      </c>
      <c r="E1335" s="2" t="s">
        <v>745</v>
      </c>
      <c r="F1335" s="2" t="s">
        <v>14</v>
      </c>
      <c r="G1335" s="2">
        <v>0</v>
      </c>
      <c r="H1335" s="2" t="s">
        <v>14</v>
      </c>
      <c r="I1335" s="2">
        <v>0</v>
      </c>
      <c r="J1335" s="2" t="s">
        <v>14</v>
      </c>
      <c r="K1335" s="2">
        <v>0</v>
      </c>
      <c r="L1335" s="2" t="s">
        <v>14</v>
      </c>
      <c r="M1335" s="2">
        <v>-117.32521</v>
      </c>
      <c r="N1335" s="2">
        <v>32.665986</v>
      </c>
      <c r="O1335" s="2">
        <v>89</v>
      </c>
      <c r="P1335" s="2" t="s">
        <v>11</v>
      </c>
      <c r="Q1335" s="2" t="s">
        <v>796</v>
      </c>
      <c r="R1335" s="2">
        <v>10</v>
      </c>
      <c r="S1335" s="2" t="str">
        <f t="shared" si="71"/>
        <v>NT41-10</v>
      </c>
      <c r="T1335" s="31" t="s">
        <v>386</v>
      </c>
      <c r="U1335" s="2" t="s">
        <v>13</v>
      </c>
      <c r="V1335" s="14">
        <v>0.379</v>
      </c>
      <c r="W1335" s="29">
        <v>0.125</v>
      </c>
      <c r="X1335" s="29">
        <v>0.396</v>
      </c>
      <c r="Y1335" s="29">
        <v>0.256</v>
      </c>
      <c r="Z1335" s="2">
        <v>906</v>
      </c>
      <c r="AA1335" s="2">
        <v>344</v>
      </c>
      <c r="AB1335" s="2">
        <v>352</v>
      </c>
      <c r="AC1335" s="2">
        <v>44</v>
      </c>
      <c r="AD1335" s="2">
        <v>109</v>
      </c>
      <c r="AE1335" s="2">
        <v>43</v>
      </c>
      <c r="AF1335" s="2">
        <v>347</v>
      </c>
      <c r="AG1335" s="2">
        <v>89</v>
      </c>
      <c r="AH1335" s="2">
        <v>148</v>
      </c>
      <c r="AI1335" s="2">
        <v>1689</v>
      </c>
      <c r="AJ1335" s="2">
        <v>535</v>
      </c>
      <c r="AK1335" s="2">
        <v>205</v>
      </c>
      <c r="AL1335" s="2">
        <v>589</v>
      </c>
      <c r="AM1335" s="6">
        <v>10302.5848402791</v>
      </c>
      <c r="AN1335" s="6">
        <v>7746.38415618566</v>
      </c>
      <c r="AO1335" s="6">
        <v>13586.2367888247</v>
      </c>
      <c r="AP1335" s="2" t="s">
        <v>14</v>
      </c>
      <c r="AQ1335" s="2" t="s">
        <v>14</v>
      </c>
      <c r="AR1335" s="2" t="s">
        <v>14</v>
      </c>
      <c r="AS1335" s="2">
        <v>2004</v>
      </c>
      <c r="AT1335" s="2">
        <v>2009</v>
      </c>
    </row>
    <row r="1336" spans="1:46" ht="12.75">
      <c r="A1336" s="2" t="s">
        <v>754</v>
      </c>
      <c r="B1336" s="2"/>
      <c r="C1336" s="48" t="s">
        <v>817</v>
      </c>
      <c r="D1336" s="2" t="s">
        <v>744</v>
      </c>
      <c r="E1336" s="2" t="s">
        <v>745</v>
      </c>
      <c r="F1336" s="2" t="s">
        <v>14</v>
      </c>
      <c r="G1336" s="2">
        <v>0</v>
      </c>
      <c r="H1336" s="2" t="s">
        <v>14</v>
      </c>
      <c r="I1336" s="2">
        <v>0</v>
      </c>
      <c r="J1336" s="2" t="s">
        <v>14</v>
      </c>
      <c r="K1336" s="2">
        <v>0</v>
      </c>
      <c r="L1336" s="2" t="s">
        <v>14</v>
      </c>
      <c r="M1336" s="2">
        <v>-117.32521</v>
      </c>
      <c r="N1336" s="2">
        <v>32.665986</v>
      </c>
      <c r="O1336" s="2">
        <v>89</v>
      </c>
      <c r="P1336" s="2" t="s">
        <v>11</v>
      </c>
      <c r="Q1336" s="2" t="s">
        <v>796</v>
      </c>
      <c r="R1336" s="2">
        <v>11</v>
      </c>
      <c r="S1336" s="2" t="str">
        <f t="shared" si="71"/>
        <v>NT41-11</v>
      </c>
      <c r="T1336" s="31" t="s">
        <v>386</v>
      </c>
      <c r="U1336" s="2" t="s">
        <v>13</v>
      </c>
      <c r="V1336" s="14">
        <v>0.422</v>
      </c>
      <c r="W1336" s="29">
        <v>0.14</v>
      </c>
      <c r="X1336" s="29">
        <v>0.4</v>
      </c>
      <c r="Y1336" s="29">
        <v>0.343</v>
      </c>
      <c r="Z1336" s="2">
        <v>2375</v>
      </c>
      <c r="AA1336" s="2">
        <v>1003</v>
      </c>
      <c r="AB1336" s="2">
        <v>877</v>
      </c>
      <c r="AC1336" s="2">
        <v>122</v>
      </c>
      <c r="AD1336" s="2">
        <v>257</v>
      </c>
      <c r="AE1336" s="2">
        <v>103</v>
      </c>
      <c r="AF1336" s="2">
        <v>888</v>
      </c>
      <c r="AG1336" s="2">
        <v>305</v>
      </c>
      <c r="AH1336" s="2">
        <v>430</v>
      </c>
      <c r="AI1336" s="2">
        <v>1571</v>
      </c>
      <c r="AJ1336" s="2">
        <v>465</v>
      </c>
      <c r="AK1336" s="2">
        <v>167</v>
      </c>
      <c r="AL1336" s="2">
        <v>555</v>
      </c>
      <c r="AM1336" s="6">
        <v>14761.5732146854</v>
      </c>
      <c r="AN1336" s="6">
        <v>10701.3469052395</v>
      </c>
      <c r="AO1336" s="6">
        <v>20199.1944809783</v>
      </c>
      <c r="AP1336" s="2" t="s">
        <v>14</v>
      </c>
      <c r="AQ1336" s="2" t="s">
        <v>14</v>
      </c>
      <c r="AR1336" s="2" t="s">
        <v>14</v>
      </c>
      <c r="AS1336" s="2">
        <v>2004</v>
      </c>
      <c r="AT1336" s="2">
        <v>2009</v>
      </c>
    </row>
    <row r="1337" spans="1:46" ht="12.75">
      <c r="A1337" s="2" t="s">
        <v>755</v>
      </c>
      <c r="B1337" s="2"/>
      <c r="C1337" s="48" t="s">
        <v>817</v>
      </c>
      <c r="D1337" s="2" t="s">
        <v>744</v>
      </c>
      <c r="E1337" s="2" t="s">
        <v>745</v>
      </c>
      <c r="F1337" s="2" t="s">
        <v>14</v>
      </c>
      <c r="G1337" s="2">
        <v>0</v>
      </c>
      <c r="H1337" s="2" t="s">
        <v>14</v>
      </c>
      <c r="I1337" s="2">
        <v>0</v>
      </c>
      <c r="J1337" s="2" t="s">
        <v>14</v>
      </c>
      <c r="K1337" s="2">
        <v>0</v>
      </c>
      <c r="L1337" s="2" t="s">
        <v>14</v>
      </c>
      <c r="M1337" s="2">
        <v>-117.32521</v>
      </c>
      <c r="N1337" s="2">
        <v>32.665986</v>
      </c>
      <c r="O1337" s="2">
        <v>89</v>
      </c>
      <c r="P1337" s="2" t="s">
        <v>11</v>
      </c>
      <c r="Q1337" s="2" t="s">
        <v>796</v>
      </c>
      <c r="R1337" s="2">
        <v>12</v>
      </c>
      <c r="S1337" s="2" t="str">
        <f t="shared" si="71"/>
        <v>NT41-12</v>
      </c>
      <c r="T1337" s="31" t="s">
        <v>386</v>
      </c>
      <c r="U1337" s="2" t="s">
        <v>13</v>
      </c>
      <c r="V1337" s="14">
        <v>0.427</v>
      </c>
      <c r="W1337" s="29">
        <v>0.141</v>
      </c>
      <c r="X1337" s="29">
        <v>0.5</v>
      </c>
      <c r="Y1337" s="29">
        <v>0.325</v>
      </c>
      <c r="Z1337" s="2">
        <v>5074</v>
      </c>
      <c r="AA1337" s="2">
        <v>2167</v>
      </c>
      <c r="AB1337" s="2">
        <v>1653</v>
      </c>
      <c r="AC1337" s="2">
        <v>232</v>
      </c>
      <c r="AD1337" s="2">
        <v>353</v>
      </c>
      <c r="AE1337" s="2">
        <v>177</v>
      </c>
      <c r="AF1337" s="2">
        <v>1750</v>
      </c>
      <c r="AG1337" s="2">
        <v>568</v>
      </c>
      <c r="AH1337" s="2">
        <v>427</v>
      </c>
      <c r="AI1337" s="2">
        <v>3392</v>
      </c>
      <c r="AJ1337" s="2">
        <v>883</v>
      </c>
      <c r="AK1337" s="2">
        <v>248</v>
      </c>
      <c r="AL1337" s="2">
        <v>1086</v>
      </c>
      <c r="AM1337" s="6">
        <v>15358.9521118279</v>
      </c>
      <c r="AN1337" s="6">
        <v>11093.607047103</v>
      </c>
      <c r="AO1337" s="6">
        <v>21112.4828847201</v>
      </c>
      <c r="AP1337" s="2" t="s">
        <v>14</v>
      </c>
      <c r="AQ1337" s="2" t="s">
        <v>14</v>
      </c>
      <c r="AR1337" s="2" t="s">
        <v>14</v>
      </c>
      <c r="AS1337" s="2">
        <v>2004</v>
      </c>
      <c r="AT1337" s="2">
        <v>2009</v>
      </c>
    </row>
    <row r="1338" spans="1:46" ht="12.75">
      <c r="A1338" s="2" t="s">
        <v>756</v>
      </c>
      <c r="B1338" s="2"/>
      <c r="C1338" s="48" t="s">
        <v>817</v>
      </c>
      <c r="D1338" s="2" t="s">
        <v>744</v>
      </c>
      <c r="E1338" s="2" t="s">
        <v>745</v>
      </c>
      <c r="F1338" s="2" t="s">
        <v>14</v>
      </c>
      <c r="G1338" s="2">
        <v>0</v>
      </c>
      <c r="H1338" s="2" t="s">
        <v>14</v>
      </c>
      <c r="I1338" s="2">
        <v>0</v>
      </c>
      <c r="J1338" s="2" t="s">
        <v>14</v>
      </c>
      <c r="K1338" s="2">
        <v>0</v>
      </c>
      <c r="L1338" s="2" t="s">
        <v>14</v>
      </c>
      <c r="M1338" s="2">
        <v>-117.32521</v>
      </c>
      <c r="N1338" s="2">
        <v>32.665986</v>
      </c>
      <c r="O1338" s="2">
        <v>89</v>
      </c>
      <c r="P1338" s="2" t="s">
        <v>11</v>
      </c>
      <c r="Q1338" s="2" t="s">
        <v>796</v>
      </c>
      <c r="R1338" s="2">
        <v>14</v>
      </c>
      <c r="S1338" s="2" t="str">
        <f t="shared" si="71"/>
        <v>NT41-14</v>
      </c>
      <c r="T1338" s="31" t="s">
        <v>386</v>
      </c>
      <c r="U1338" s="2" t="s">
        <v>13</v>
      </c>
      <c r="V1338" s="14">
        <v>0.371</v>
      </c>
      <c r="W1338" s="29">
        <v>0.124</v>
      </c>
      <c r="X1338" s="29">
        <v>0.349</v>
      </c>
      <c r="Y1338" s="29">
        <v>0.26</v>
      </c>
      <c r="Z1338" s="2">
        <v>2851</v>
      </c>
      <c r="AA1338" s="2">
        <v>1057</v>
      </c>
      <c r="AB1338" s="2">
        <v>1128</v>
      </c>
      <c r="AC1338" s="2">
        <v>140</v>
      </c>
      <c r="AD1338" s="2">
        <v>341</v>
      </c>
      <c r="AE1338" s="2">
        <v>119</v>
      </c>
      <c r="AF1338" s="2">
        <v>1183</v>
      </c>
      <c r="AG1338" s="2">
        <v>308</v>
      </c>
      <c r="AH1338" s="2">
        <v>431</v>
      </c>
      <c r="AI1338" s="2">
        <v>1813</v>
      </c>
      <c r="AJ1338" s="2">
        <v>588</v>
      </c>
      <c r="AK1338" s="2">
        <v>213</v>
      </c>
      <c r="AL1338" s="2">
        <v>692</v>
      </c>
      <c r="AM1338" s="6">
        <v>9582.79775487036</v>
      </c>
      <c r="AN1338" s="6">
        <v>7262.64128644494</v>
      </c>
      <c r="AO1338" s="6">
        <v>12525.3547350381</v>
      </c>
      <c r="AP1338" s="2" t="s">
        <v>14</v>
      </c>
      <c r="AQ1338" s="2" t="s">
        <v>14</v>
      </c>
      <c r="AR1338" s="2" t="s">
        <v>14</v>
      </c>
      <c r="AS1338" s="2">
        <v>2004</v>
      </c>
      <c r="AT1338" s="2">
        <v>2009</v>
      </c>
    </row>
    <row r="1339" spans="1:46" ht="12.75">
      <c r="A1339" s="2" t="s">
        <v>757</v>
      </c>
      <c r="B1339" s="2"/>
      <c r="C1339" s="48" t="s">
        <v>817</v>
      </c>
      <c r="D1339" s="2" t="s">
        <v>744</v>
      </c>
      <c r="E1339" s="2" t="s">
        <v>745</v>
      </c>
      <c r="F1339" s="2" t="s">
        <v>14</v>
      </c>
      <c r="G1339" s="2">
        <v>0</v>
      </c>
      <c r="H1339" s="2" t="s">
        <v>14</v>
      </c>
      <c r="I1339" s="2">
        <v>0</v>
      </c>
      <c r="J1339" s="2" t="s">
        <v>14</v>
      </c>
      <c r="K1339" s="2">
        <v>0</v>
      </c>
      <c r="L1339" s="2" t="s">
        <v>14</v>
      </c>
      <c r="M1339" s="2">
        <v>-117.32521</v>
      </c>
      <c r="N1339" s="2">
        <v>32.665986</v>
      </c>
      <c r="O1339" s="2">
        <v>89</v>
      </c>
      <c r="P1339" s="2" t="s">
        <v>11</v>
      </c>
      <c r="Q1339" s="2" t="s">
        <v>796</v>
      </c>
      <c r="R1339" s="2">
        <v>15</v>
      </c>
      <c r="S1339" s="2" t="str">
        <f t="shared" si="71"/>
        <v>NT41-15</v>
      </c>
      <c r="T1339" s="31" t="s">
        <v>386</v>
      </c>
      <c r="U1339" s="2" t="s">
        <v>13</v>
      </c>
      <c r="V1339" s="14">
        <v>0.429</v>
      </c>
      <c r="W1339" s="29">
        <v>0.138</v>
      </c>
      <c r="X1339" s="29">
        <v>0.426</v>
      </c>
      <c r="Y1339" s="29">
        <v>0.325</v>
      </c>
      <c r="Z1339" s="2">
        <v>4256</v>
      </c>
      <c r="AA1339" s="2">
        <v>1824</v>
      </c>
      <c r="AB1339" s="2">
        <v>1560</v>
      </c>
      <c r="AC1339" s="2">
        <v>215</v>
      </c>
      <c r="AD1339" s="2">
        <v>437</v>
      </c>
      <c r="AE1339" s="2">
        <v>186</v>
      </c>
      <c r="AF1339" s="2">
        <v>1635</v>
      </c>
      <c r="AG1339" s="2">
        <v>531</v>
      </c>
      <c r="AH1339" s="2">
        <v>431</v>
      </c>
      <c r="AI1339" s="2">
        <v>2821</v>
      </c>
      <c r="AJ1339" s="2">
        <v>824</v>
      </c>
      <c r="AK1339" s="2">
        <v>289</v>
      </c>
      <c r="AL1339" s="2">
        <v>1005</v>
      </c>
      <c r="AM1339" s="6">
        <v>17453</v>
      </c>
      <c r="AN1339" s="6">
        <v>17177</v>
      </c>
      <c r="AO1339" s="6">
        <v>17694</v>
      </c>
      <c r="AP1339" s="44">
        <v>-15685</v>
      </c>
      <c r="AQ1339" s="44">
        <v>-15168</v>
      </c>
      <c r="AR1339" s="44">
        <v>-15444</v>
      </c>
      <c r="AS1339" s="2">
        <v>2004</v>
      </c>
      <c r="AT1339" s="2">
        <v>2009</v>
      </c>
    </row>
    <row r="1340" spans="1:46" ht="12.75">
      <c r="A1340" s="2" t="s">
        <v>758</v>
      </c>
      <c r="B1340" s="2"/>
      <c r="C1340" s="48" t="s">
        <v>817</v>
      </c>
      <c r="D1340" s="2" t="s">
        <v>744</v>
      </c>
      <c r="E1340" s="2" t="s">
        <v>745</v>
      </c>
      <c r="F1340" s="2" t="s">
        <v>14</v>
      </c>
      <c r="G1340" s="2">
        <v>0</v>
      </c>
      <c r="H1340" s="2" t="s">
        <v>14</v>
      </c>
      <c r="I1340" s="2">
        <v>0</v>
      </c>
      <c r="J1340" s="2" t="s">
        <v>14</v>
      </c>
      <c r="K1340" s="2">
        <v>0</v>
      </c>
      <c r="L1340" s="2" t="s">
        <v>14</v>
      </c>
      <c r="M1340" s="2">
        <v>-117.32521</v>
      </c>
      <c r="N1340" s="2">
        <v>32.665986</v>
      </c>
      <c r="O1340" s="2">
        <v>89</v>
      </c>
      <c r="P1340" s="2" t="s">
        <v>11</v>
      </c>
      <c r="Q1340" s="2" t="s">
        <v>796</v>
      </c>
      <c r="R1340" s="2">
        <v>16</v>
      </c>
      <c r="S1340" s="2" t="str">
        <f t="shared" si="71"/>
        <v>NT41-16</v>
      </c>
      <c r="T1340" s="31" t="s">
        <v>386</v>
      </c>
      <c r="U1340" s="2" t="s">
        <v>13</v>
      </c>
      <c r="V1340" s="14">
        <v>0.404</v>
      </c>
      <c r="W1340" s="29">
        <v>0.136</v>
      </c>
      <c r="X1340" s="29">
        <v>0.4</v>
      </c>
      <c r="Y1340" s="29">
        <v>0.31</v>
      </c>
      <c r="Z1340" s="2">
        <v>3982</v>
      </c>
      <c r="AA1340" s="2">
        <v>1610</v>
      </c>
      <c r="AB1340" s="2">
        <v>1428</v>
      </c>
      <c r="AC1340" s="2">
        <v>194</v>
      </c>
      <c r="AD1340" s="2">
        <v>378</v>
      </c>
      <c r="AE1340" s="2">
        <v>151</v>
      </c>
      <c r="AF1340" s="2">
        <v>1466</v>
      </c>
      <c r="AG1340" s="2">
        <v>454</v>
      </c>
      <c r="AH1340" s="2">
        <v>440</v>
      </c>
      <c r="AI1340" s="2">
        <v>2542</v>
      </c>
      <c r="AJ1340" s="2">
        <v>737</v>
      </c>
      <c r="AK1340" s="2">
        <v>240</v>
      </c>
      <c r="AL1340" s="2">
        <v>873</v>
      </c>
      <c r="AM1340" s="6">
        <v>12761.9027962981</v>
      </c>
      <c r="AN1340" s="6">
        <v>9345.86050009753</v>
      </c>
      <c r="AO1340" s="6">
        <v>17327.3170853156</v>
      </c>
      <c r="AP1340" s="2" t="s">
        <v>14</v>
      </c>
      <c r="AQ1340" s="2" t="s">
        <v>14</v>
      </c>
      <c r="AR1340" s="2" t="s">
        <v>14</v>
      </c>
      <c r="AS1340" s="2">
        <v>2004</v>
      </c>
      <c r="AT1340" s="2">
        <v>2009</v>
      </c>
    </row>
    <row r="1341" spans="1:46" ht="12.75">
      <c r="A1341" s="2" t="s">
        <v>759</v>
      </c>
      <c r="B1341" s="2"/>
      <c r="C1341" s="48" t="s">
        <v>817</v>
      </c>
      <c r="D1341" s="2" t="s">
        <v>744</v>
      </c>
      <c r="E1341" s="2" t="s">
        <v>745</v>
      </c>
      <c r="F1341" s="2" t="s">
        <v>14</v>
      </c>
      <c r="G1341" s="2">
        <v>0</v>
      </c>
      <c r="H1341" s="2" t="s">
        <v>14</v>
      </c>
      <c r="I1341" s="2">
        <v>0</v>
      </c>
      <c r="J1341" s="2" t="s">
        <v>14</v>
      </c>
      <c r="K1341" s="2">
        <v>0</v>
      </c>
      <c r="L1341" s="2" t="s">
        <v>14</v>
      </c>
      <c r="M1341" s="2">
        <v>-117.32521</v>
      </c>
      <c r="N1341" s="2">
        <v>32.665986</v>
      </c>
      <c r="O1341" s="2">
        <v>89</v>
      </c>
      <c r="P1341" s="2" t="s">
        <v>11</v>
      </c>
      <c r="Q1341" s="2" t="s">
        <v>796</v>
      </c>
      <c r="R1341" s="2">
        <v>17</v>
      </c>
      <c r="S1341" s="2" t="str">
        <f t="shared" si="71"/>
        <v>NT41-17</v>
      </c>
      <c r="T1341" s="31" t="s">
        <v>386</v>
      </c>
      <c r="U1341" s="2" t="s">
        <v>13</v>
      </c>
      <c r="V1341" s="14">
        <v>0.405</v>
      </c>
      <c r="W1341" s="29">
        <v>0.123</v>
      </c>
      <c r="X1341" s="29">
        <v>0.479</v>
      </c>
      <c r="Y1341" s="29">
        <v>0.275</v>
      </c>
      <c r="Z1341" s="2">
        <v>7683</v>
      </c>
      <c r="AA1341" s="2">
        <v>3110</v>
      </c>
      <c r="AB1341" s="2">
        <v>2350</v>
      </c>
      <c r="AC1341" s="2">
        <v>289</v>
      </c>
      <c r="AD1341" s="2">
        <v>557</v>
      </c>
      <c r="AE1341" s="2">
        <v>267</v>
      </c>
      <c r="AF1341" s="2">
        <v>2620</v>
      </c>
      <c r="AG1341" s="2">
        <v>721</v>
      </c>
      <c r="AH1341" s="2">
        <v>444</v>
      </c>
      <c r="AI1341" s="2">
        <v>4862</v>
      </c>
      <c r="AJ1341" s="2">
        <v>1189</v>
      </c>
      <c r="AK1341" s="2">
        <v>371</v>
      </c>
      <c r="AL1341" s="2">
        <v>1505</v>
      </c>
      <c r="AM1341" s="6">
        <v>12863.0055498803</v>
      </c>
      <c r="AN1341" s="6">
        <v>9416.71224637376</v>
      </c>
      <c r="AO1341" s="6">
        <v>17490.7761675065</v>
      </c>
      <c r="AP1341" s="2" t="s">
        <v>14</v>
      </c>
      <c r="AQ1341" s="2" t="s">
        <v>14</v>
      </c>
      <c r="AR1341" s="2" t="s">
        <v>14</v>
      </c>
      <c r="AS1341" s="2">
        <v>2004</v>
      </c>
      <c r="AT1341" s="2">
        <v>2009</v>
      </c>
    </row>
    <row r="1342" spans="1:46" ht="12.75">
      <c r="A1342" s="2" t="s">
        <v>760</v>
      </c>
      <c r="B1342" s="2"/>
      <c r="C1342" s="48" t="s">
        <v>817</v>
      </c>
      <c r="D1342" s="2" t="s">
        <v>744</v>
      </c>
      <c r="E1342" s="2" t="s">
        <v>745</v>
      </c>
      <c r="F1342" s="2" t="s">
        <v>14</v>
      </c>
      <c r="G1342" s="2">
        <v>0</v>
      </c>
      <c r="H1342" s="2" t="s">
        <v>14</v>
      </c>
      <c r="I1342" s="2">
        <v>0</v>
      </c>
      <c r="J1342" s="2" t="s">
        <v>14</v>
      </c>
      <c r="K1342" s="2">
        <v>0</v>
      </c>
      <c r="L1342" s="2" t="s">
        <v>14</v>
      </c>
      <c r="M1342" s="2">
        <v>-117.32521</v>
      </c>
      <c r="N1342" s="2">
        <v>32.665986</v>
      </c>
      <c r="O1342" s="2">
        <v>89</v>
      </c>
      <c r="P1342" s="2" t="s">
        <v>11</v>
      </c>
      <c r="Q1342" s="2" t="s">
        <v>796</v>
      </c>
      <c r="R1342" s="2">
        <v>18</v>
      </c>
      <c r="S1342" s="2" t="str">
        <f t="shared" si="71"/>
        <v>NT41-18</v>
      </c>
      <c r="T1342" s="31" t="s">
        <v>386</v>
      </c>
      <c r="U1342" s="2" t="s">
        <v>13</v>
      </c>
      <c r="V1342" s="14">
        <v>0.407</v>
      </c>
      <c r="W1342" s="29">
        <v>0.127</v>
      </c>
      <c r="X1342" s="29">
        <v>0.432</v>
      </c>
      <c r="Y1342" s="29">
        <v>0.294</v>
      </c>
      <c r="Z1342" s="2">
        <v>4718</v>
      </c>
      <c r="AA1342" s="2">
        <v>1920</v>
      </c>
      <c r="AB1342" s="2">
        <v>1588</v>
      </c>
      <c r="AC1342" s="2">
        <v>201</v>
      </c>
      <c r="AD1342" s="2">
        <v>419</v>
      </c>
      <c r="AE1342" s="2">
        <v>181</v>
      </c>
      <c r="AF1342" s="2">
        <v>1745</v>
      </c>
      <c r="AG1342" s="2">
        <v>512</v>
      </c>
      <c r="AH1342" s="2">
        <v>447</v>
      </c>
      <c r="AI1342" s="2">
        <v>2970</v>
      </c>
      <c r="AJ1342" s="2">
        <v>800</v>
      </c>
      <c r="AK1342" s="2">
        <v>268</v>
      </c>
      <c r="AL1342" s="2">
        <v>1010</v>
      </c>
      <c r="AM1342" s="6">
        <v>13074.8918765939</v>
      </c>
      <c r="AN1342" s="6">
        <v>9564.49884565888</v>
      </c>
      <c r="AO1342" s="6">
        <v>17821.0983967039</v>
      </c>
      <c r="AP1342" s="2" t="s">
        <v>14</v>
      </c>
      <c r="AQ1342" s="2" t="s">
        <v>14</v>
      </c>
      <c r="AR1342" s="2" t="s">
        <v>14</v>
      </c>
      <c r="AS1342" s="2">
        <v>2004</v>
      </c>
      <c r="AT1342" s="2">
        <v>2009</v>
      </c>
    </row>
    <row r="1343" spans="1:46" ht="12.75">
      <c r="A1343" s="2" t="s">
        <v>761</v>
      </c>
      <c r="B1343" s="2"/>
      <c r="C1343" s="48" t="s">
        <v>817</v>
      </c>
      <c r="D1343" s="2" t="s">
        <v>744</v>
      </c>
      <c r="E1343" s="2" t="s">
        <v>745</v>
      </c>
      <c r="F1343" s="2" t="s">
        <v>14</v>
      </c>
      <c r="G1343" s="2">
        <v>0</v>
      </c>
      <c r="H1343" s="2" t="s">
        <v>14</v>
      </c>
      <c r="I1343" s="2">
        <v>0</v>
      </c>
      <c r="J1343" s="2" t="s">
        <v>14</v>
      </c>
      <c r="K1343" s="2">
        <v>0</v>
      </c>
      <c r="L1343" s="2" t="s">
        <v>14</v>
      </c>
      <c r="M1343" s="2">
        <v>-117.32521</v>
      </c>
      <c r="N1343" s="2">
        <v>32.665986</v>
      </c>
      <c r="O1343" s="2">
        <v>89</v>
      </c>
      <c r="P1343" s="2" t="s">
        <v>11</v>
      </c>
      <c r="Q1343" s="2" t="s">
        <v>796</v>
      </c>
      <c r="R1343" s="2">
        <v>20</v>
      </c>
      <c r="S1343" s="2" t="str">
        <f t="shared" si="71"/>
        <v>NT41-20</v>
      </c>
      <c r="T1343" s="31" t="s">
        <v>386</v>
      </c>
      <c r="U1343" s="2" t="s">
        <v>13</v>
      </c>
      <c r="V1343" s="14">
        <v>0.241</v>
      </c>
      <c r="W1343" s="29">
        <v>0.073</v>
      </c>
      <c r="X1343" s="29">
        <v>0.301</v>
      </c>
      <c r="Y1343" s="29">
        <v>0.102</v>
      </c>
      <c r="Z1343" s="2">
        <v>3252</v>
      </c>
      <c r="AA1343" s="2">
        <v>783</v>
      </c>
      <c r="AB1343" s="2">
        <v>1045</v>
      </c>
      <c r="AC1343" s="2">
        <v>77</v>
      </c>
      <c r="AD1343" s="2">
        <v>535</v>
      </c>
      <c r="AE1343" s="2">
        <v>161</v>
      </c>
      <c r="AF1343" s="2">
        <v>1145</v>
      </c>
      <c r="AG1343" s="2">
        <v>117</v>
      </c>
      <c r="AH1343" s="2">
        <v>365</v>
      </c>
      <c r="AI1343" s="2">
        <v>2211</v>
      </c>
      <c r="AJ1343" s="2">
        <v>615</v>
      </c>
      <c r="AK1343" s="2">
        <v>381</v>
      </c>
      <c r="AL1343" s="2">
        <v>692</v>
      </c>
      <c r="AM1343" s="6">
        <v>1844</v>
      </c>
      <c r="AN1343" s="6">
        <v>1680</v>
      </c>
      <c r="AO1343" s="6">
        <v>1989</v>
      </c>
      <c r="AP1343" s="44">
        <v>20</v>
      </c>
      <c r="AQ1343" s="44">
        <v>329</v>
      </c>
      <c r="AR1343" s="44">
        <v>165</v>
      </c>
      <c r="AS1343" s="2">
        <v>2004</v>
      </c>
      <c r="AT1343" s="2">
        <v>2009</v>
      </c>
    </row>
    <row r="1344" spans="1:46" ht="12.75">
      <c r="A1344" s="2" t="s">
        <v>762</v>
      </c>
      <c r="B1344" s="2"/>
      <c r="C1344" s="48" t="s">
        <v>817</v>
      </c>
      <c r="D1344" s="2" t="s">
        <v>744</v>
      </c>
      <c r="E1344" s="2" t="s">
        <v>745</v>
      </c>
      <c r="F1344" s="2" t="s">
        <v>14</v>
      </c>
      <c r="G1344" s="2">
        <v>0</v>
      </c>
      <c r="H1344" s="2" t="s">
        <v>14</v>
      </c>
      <c r="I1344" s="2">
        <v>0</v>
      </c>
      <c r="J1344" s="2" t="s">
        <v>14</v>
      </c>
      <c r="K1344" s="2">
        <v>0</v>
      </c>
      <c r="L1344" s="2" t="s">
        <v>14</v>
      </c>
      <c r="M1344" s="2">
        <v>-117.32521</v>
      </c>
      <c r="N1344" s="2">
        <v>32.665986</v>
      </c>
      <c r="O1344" s="2">
        <v>89</v>
      </c>
      <c r="P1344" s="2" t="s">
        <v>11</v>
      </c>
      <c r="Q1344" s="2" t="s">
        <v>796</v>
      </c>
      <c r="R1344" s="2">
        <v>21</v>
      </c>
      <c r="S1344" s="2" t="str">
        <f t="shared" si="71"/>
        <v>NT41-21</v>
      </c>
      <c r="T1344" s="31" t="s">
        <v>386</v>
      </c>
      <c r="U1344" s="2" t="s">
        <v>13</v>
      </c>
      <c r="V1344" s="14">
        <v>0.364</v>
      </c>
      <c r="W1344" s="29">
        <v>0.111</v>
      </c>
      <c r="X1344" s="29">
        <v>0.275</v>
      </c>
      <c r="Y1344" s="29">
        <v>0.24</v>
      </c>
      <c r="Z1344" s="2">
        <v>4721</v>
      </c>
      <c r="AA1344" s="2">
        <v>1719</v>
      </c>
      <c r="AB1344" s="2">
        <v>2015</v>
      </c>
      <c r="AC1344" s="2">
        <v>224</v>
      </c>
      <c r="AD1344" s="2">
        <v>788</v>
      </c>
      <c r="AE1344" s="2">
        <v>217</v>
      </c>
      <c r="AF1344" s="2">
        <v>2052</v>
      </c>
      <c r="AG1344" s="2">
        <v>493</v>
      </c>
      <c r="AH1344" s="2">
        <v>447</v>
      </c>
      <c r="AI1344" s="2">
        <v>2881</v>
      </c>
      <c r="AJ1344" s="2">
        <v>1002</v>
      </c>
      <c r="AK1344" s="2">
        <v>450</v>
      </c>
      <c r="AL1344" s="2">
        <v>1139</v>
      </c>
      <c r="AM1344" s="6">
        <v>8975.22894525267</v>
      </c>
      <c r="AN1344" s="6">
        <v>6856.26066072303</v>
      </c>
      <c r="AO1344" s="6">
        <v>11649.8931232987</v>
      </c>
      <c r="AP1344" s="2" t="s">
        <v>14</v>
      </c>
      <c r="AQ1344" s="2" t="s">
        <v>14</v>
      </c>
      <c r="AR1344" s="2" t="s">
        <v>14</v>
      </c>
      <c r="AS1344" s="2">
        <v>2004</v>
      </c>
      <c r="AT1344" s="2">
        <v>2009</v>
      </c>
    </row>
    <row r="1345" spans="1:46" ht="12.75">
      <c r="A1345" s="2" t="s">
        <v>763</v>
      </c>
      <c r="B1345" s="2"/>
      <c r="C1345" s="48" t="s">
        <v>817</v>
      </c>
      <c r="D1345" s="2" t="s">
        <v>744</v>
      </c>
      <c r="E1345" s="2" t="s">
        <v>745</v>
      </c>
      <c r="F1345" s="2" t="s">
        <v>14</v>
      </c>
      <c r="G1345" s="2">
        <v>0</v>
      </c>
      <c r="H1345" s="2" t="s">
        <v>14</v>
      </c>
      <c r="I1345" s="2">
        <v>0</v>
      </c>
      <c r="J1345" s="2" t="s">
        <v>14</v>
      </c>
      <c r="K1345" s="2">
        <v>0</v>
      </c>
      <c r="L1345" s="2" t="s">
        <v>14</v>
      </c>
      <c r="M1345" s="2">
        <v>-117.32521</v>
      </c>
      <c r="N1345" s="2">
        <v>32.665986</v>
      </c>
      <c r="O1345" s="2">
        <v>89</v>
      </c>
      <c r="P1345" s="2" t="s">
        <v>11</v>
      </c>
      <c r="Q1345" s="2" t="s">
        <v>796</v>
      </c>
      <c r="R1345" s="2">
        <v>22</v>
      </c>
      <c r="S1345" s="2" t="str">
        <f t="shared" si="71"/>
        <v>NT41-22</v>
      </c>
      <c r="T1345" s="31" t="s">
        <v>386</v>
      </c>
      <c r="U1345" s="2" t="s">
        <v>13</v>
      </c>
      <c r="V1345" s="14">
        <v>0.378</v>
      </c>
      <c r="W1345" s="29">
        <v>0.114</v>
      </c>
      <c r="X1345" s="29">
        <v>0.316</v>
      </c>
      <c r="Y1345" s="29">
        <v>0.253</v>
      </c>
      <c r="Z1345" s="2">
        <v>3283</v>
      </c>
      <c r="AA1345" s="2">
        <v>1240</v>
      </c>
      <c r="AB1345" s="2">
        <v>1317</v>
      </c>
      <c r="AC1345" s="2">
        <v>151</v>
      </c>
      <c r="AD1345" s="2">
        <v>432</v>
      </c>
      <c r="AE1345" s="2">
        <v>137</v>
      </c>
      <c r="AF1345" s="2">
        <v>1302</v>
      </c>
      <c r="AG1345" s="2">
        <v>330</v>
      </c>
      <c r="AH1345" s="2">
        <v>457</v>
      </c>
      <c r="AI1345" s="2">
        <v>1979</v>
      </c>
      <c r="AJ1345" s="2">
        <v>642</v>
      </c>
      <c r="AK1345" s="2">
        <v>249</v>
      </c>
      <c r="AL1345" s="2">
        <v>714</v>
      </c>
      <c r="AM1345" s="6">
        <v>10212.5490422509</v>
      </c>
      <c r="AN1345" s="6">
        <v>7684.77562241949</v>
      </c>
      <c r="AO1345" s="6">
        <v>13450.1330135192</v>
      </c>
      <c r="AP1345" s="2" t="s">
        <v>14</v>
      </c>
      <c r="AQ1345" s="2" t="s">
        <v>14</v>
      </c>
      <c r="AR1345" s="2" t="s">
        <v>14</v>
      </c>
      <c r="AS1345" s="2">
        <v>2004</v>
      </c>
      <c r="AT1345" s="2">
        <v>2009</v>
      </c>
    </row>
    <row r="1346" spans="1:46" ht="12.75">
      <c r="A1346" s="2" t="s">
        <v>764</v>
      </c>
      <c r="B1346" s="2"/>
      <c r="C1346" s="48" t="s">
        <v>817</v>
      </c>
      <c r="D1346" s="2" t="s">
        <v>744</v>
      </c>
      <c r="E1346" s="2" t="s">
        <v>745</v>
      </c>
      <c r="F1346" s="2" t="s">
        <v>14</v>
      </c>
      <c r="G1346" s="2">
        <v>0</v>
      </c>
      <c r="H1346" s="2" t="s">
        <v>14</v>
      </c>
      <c r="I1346" s="2">
        <v>0</v>
      </c>
      <c r="J1346" s="2" t="s">
        <v>14</v>
      </c>
      <c r="K1346" s="2">
        <v>0</v>
      </c>
      <c r="L1346" s="2" t="s">
        <v>14</v>
      </c>
      <c r="M1346" s="2">
        <v>-117.32521</v>
      </c>
      <c r="N1346" s="2">
        <v>32.665986</v>
      </c>
      <c r="O1346" s="2">
        <v>89</v>
      </c>
      <c r="P1346" s="2" t="s">
        <v>11</v>
      </c>
      <c r="Q1346" s="2" t="s">
        <v>796</v>
      </c>
      <c r="R1346" s="2">
        <v>23</v>
      </c>
      <c r="S1346" s="2" t="str">
        <f t="shared" si="71"/>
        <v>NT41-23</v>
      </c>
      <c r="T1346" s="31" t="s">
        <v>386</v>
      </c>
      <c r="U1346" s="2" t="s">
        <v>13</v>
      </c>
      <c r="V1346" s="14">
        <v>0.391</v>
      </c>
      <c r="W1346" s="29">
        <v>0.12</v>
      </c>
      <c r="X1346" s="29">
        <v>0.411</v>
      </c>
      <c r="Y1346" s="29">
        <v>0.25</v>
      </c>
      <c r="Z1346" s="2">
        <v>334</v>
      </c>
      <c r="AA1346" s="2">
        <v>131</v>
      </c>
      <c r="AB1346" s="2">
        <v>126</v>
      </c>
      <c r="AC1346" s="2">
        <v>15</v>
      </c>
      <c r="AD1346" s="2">
        <v>41</v>
      </c>
      <c r="AE1346" s="2">
        <v>17</v>
      </c>
      <c r="AF1346" s="2">
        <v>127</v>
      </c>
      <c r="AG1346" s="2">
        <v>32</v>
      </c>
      <c r="AH1346" s="2">
        <v>42</v>
      </c>
      <c r="AI1346" s="2">
        <v>2214</v>
      </c>
      <c r="AJ1346" s="2">
        <v>671</v>
      </c>
      <c r="AK1346" s="2">
        <v>276</v>
      </c>
      <c r="AL1346" s="2">
        <v>757</v>
      </c>
      <c r="AM1346" s="6">
        <v>11441.8922648125</v>
      </c>
      <c r="AN1346" s="6">
        <v>8499.39520506101</v>
      </c>
      <c r="AO1346" s="6">
        <v>15299.855473031</v>
      </c>
      <c r="AP1346" s="2" t="s">
        <v>14</v>
      </c>
      <c r="AQ1346" s="2" t="s">
        <v>14</v>
      </c>
      <c r="AR1346" s="2" t="s">
        <v>14</v>
      </c>
      <c r="AS1346" s="2">
        <v>2004</v>
      </c>
      <c r="AT1346" s="2">
        <v>2009</v>
      </c>
    </row>
    <row r="1347" spans="1:46" ht="12.75">
      <c r="A1347" s="2" t="s">
        <v>765</v>
      </c>
      <c r="B1347" s="2"/>
      <c r="C1347" s="48" t="s">
        <v>817</v>
      </c>
      <c r="D1347" s="2" t="s">
        <v>744</v>
      </c>
      <c r="E1347" s="2" t="s">
        <v>745</v>
      </c>
      <c r="F1347" s="2" t="s">
        <v>14</v>
      </c>
      <c r="G1347" s="2">
        <v>0</v>
      </c>
      <c r="H1347" s="2" t="s">
        <v>14</v>
      </c>
      <c r="I1347" s="2">
        <v>0</v>
      </c>
      <c r="J1347" s="2" t="s">
        <v>14</v>
      </c>
      <c r="K1347" s="2">
        <v>0</v>
      </c>
      <c r="L1347" s="2" t="s">
        <v>14</v>
      </c>
      <c r="M1347" s="2">
        <v>-117.32521</v>
      </c>
      <c r="N1347" s="2">
        <v>32.665986</v>
      </c>
      <c r="O1347" s="2">
        <v>89</v>
      </c>
      <c r="P1347" s="2" t="s">
        <v>11</v>
      </c>
      <c r="Q1347" s="2" t="s">
        <v>796</v>
      </c>
      <c r="R1347" s="2">
        <v>24</v>
      </c>
      <c r="S1347" s="2" t="str">
        <f t="shared" si="71"/>
        <v>NT41-24</v>
      </c>
      <c r="T1347" s="31" t="s">
        <v>386</v>
      </c>
      <c r="U1347" s="2" t="s">
        <v>13</v>
      </c>
      <c r="V1347" s="14">
        <v>0.386</v>
      </c>
      <c r="W1347" s="29">
        <v>0.124</v>
      </c>
      <c r="X1347" s="29">
        <v>0.393</v>
      </c>
      <c r="Y1347" s="29">
        <v>0.27</v>
      </c>
      <c r="Z1347" s="2">
        <v>3618</v>
      </c>
      <c r="AA1347" s="2">
        <v>1397</v>
      </c>
      <c r="AB1347" s="2">
        <v>1324</v>
      </c>
      <c r="AC1347" s="2">
        <v>165</v>
      </c>
      <c r="AD1347" s="2">
        <v>359</v>
      </c>
      <c r="AE1347" s="2">
        <v>141</v>
      </c>
      <c r="AF1347" s="2">
        <v>1418</v>
      </c>
      <c r="AG1347" s="2">
        <v>383</v>
      </c>
      <c r="AH1347" s="2">
        <v>454</v>
      </c>
      <c r="AI1347" s="2">
        <v>2209</v>
      </c>
      <c r="AJ1347" s="2">
        <v>656</v>
      </c>
      <c r="AK1347" s="2">
        <v>220</v>
      </c>
      <c r="AL1347" s="2">
        <v>793</v>
      </c>
      <c r="AM1347" s="6">
        <v>10949.2227382102</v>
      </c>
      <c r="AN1347" s="6">
        <v>8202.77760458319</v>
      </c>
      <c r="AO1347" s="6">
        <v>14539.5204984885</v>
      </c>
      <c r="AP1347" s="2" t="s">
        <v>14</v>
      </c>
      <c r="AQ1347" s="2" t="s">
        <v>14</v>
      </c>
      <c r="AR1347" s="2" t="s">
        <v>14</v>
      </c>
      <c r="AS1347" s="2">
        <v>2004</v>
      </c>
      <c r="AT1347" s="2">
        <v>2009</v>
      </c>
    </row>
    <row r="1348" spans="1:46" ht="12.75">
      <c r="A1348" s="2" t="s">
        <v>766</v>
      </c>
      <c r="B1348" s="2"/>
      <c r="C1348" s="48" t="s">
        <v>817</v>
      </c>
      <c r="D1348" s="2" t="s">
        <v>744</v>
      </c>
      <c r="E1348" s="2" t="s">
        <v>745</v>
      </c>
      <c r="F1348" s="2" t="s">
        <v>14</v>
      </c>
      <c r="G1348" s="2">
        <v>0</v>
      </c>
      <c r="H1348" s="2" t="s">
        <v>14</v>
      </c>
      <c r="I1348" s="2">
        <v>0</v>
      </c>
      <c r="J1348" s="2" t="s">
        <v>14</v>
      </c>
      <c r="K1348" s="2">
        <v>0</v>
      </c>
      <c r="L1348" s="2" t="s">
        <v>14</v>
      </c>
      <c r="M1348" s="2">
        <v>-117.32521</v>
      </c>
      <c r="N1348" s="2">
        <v>32.665986</v>
      </c>
      <c r="O1348" s="2">
        <v>89</v>
      </c>
      <c r="P1348" s="2" t="s">
        <v>11</v>
      </c>
      <c r="Q1348" s="2" t="s">
        <v>796</v>
      </c>
      <c r="R1348" s="2">
        <v>25</v>
      </c>
      <c r="S1348" s="2" t="str">
        <f t="shared" si="71"/>
        <v>NT41-25</v>
      </c>
      <c r="T1348" s="31" t="s">
        <v>386</v>
      </c>
      <c r="U1348" s="2" t="s">
        <v>13</v>
      </c>
      <c r="V1348" s="14">
        <v>0.394</v>
      </c>
      <c r="W1348" s="29">
        <v>0.114</v>
      </c>
      <c r="X1348" s="29">
        <v>0.483</v>
      </c>
      <c r="Y1348" s="29">
        <v>0.248</v>
      </c>
      <c r="Z1348" s="2">
        <v>5000</v>
      </c>
      <c r="AA1348" s="2">
        <v>1970</v>
      </c>
      <c r="AB1348" s="2">
        <v>1608</v>
      </c>
      <c r="AC1348" s="2">
        <v>183</v>
      </c>
      <c r="AD1348" s="2">
        <v>400</v>
      </c>
      <c r="AE1348" s="2">
        <v>193</v>
      </c>
      <c r="AF1348" s="2">
        <v>1773</v>
      </c>
      <c r="AG1348" s="2">
        <v>440</v>
      </c>
      <c r="AH1348" s="2">
        <v>459</v>
      </c>
      <c r="AI1348" s="2">
        <v>3037</v>
      </c>
      <c r="AJ1348" s="2">
        <v>780</v>
      </c>
      <c r="AK1348" s="2">
        <v>258</v>
      </c>
      <c r="AL1348" s="2">
        <v>964</v>
      </c>
      <c r="AM1348" s="6">
        <v>11738.6023761731</v>
      </c>
      <c r="AN1348" s="6">
        <v>8678.37258161062</v>
      </c>
      <c r="AO1348" s="6">
        <v>15752.0329223319</v>
      </c>
      <c r="AP1348" s="2" t="s">
        <v>14</v>
      </c>
      <c r="AQ1348" s="2" t="s">
        <v>14</v>
      </c>
      <c r="AR1348" s="2" t="s">
        <v>14</v>
      </c>
      <c r="AS1348" s="2">
        <v>2004</v>
      </c>
      <c r="AT1348" s="2">
        <v>2009</v>
      </c>
    </row>
    <row r="1349" spans="1:46" ht="12.75">
      <c r="A1349" s="2" t="s">
        <v>767</v>
      </c>
      <c r="B1349" s="2"/>
      <c r="C1349" s="48" t="s">
        <v>817</v>
      </c>
      <c r="D1349" s="2" t="s">
        <v>768</v>
      </c>
      <c r="E1349" s="2" t="s">
        <v>769</v>
      </c>
      <c r="F1349" s="2" t="s">
        <v>14</v>
      </c>
      <c r="G1349" s="2">
        <v>0</v>
      </c>
      <c r="H1349" s="2" t="s">
        <v>14</v>
      </c>
      <c r="I1349" s="2">
        <v>0</v>
      </c>
      <c r="J1349" s="2" t="s">
        <v>14</v>
      </c>
      <c r="K1349" s="2">
        <v>0</v>
      </c>
      <c r="L1349" s="2" t="s">
        <v>14</v>
      </c>
      <c r="M1349" s="2">
        <v>-117.31381</v>
      </c>
      <c r="N1349" s="2">
        <v>32.646066</v>
      </c>
      <c r="O1349" s="2">
        <v>-89</v>
      </c>
      <c r="P1349" s="2" t="s">
        <v>11</v>
      </c>
      <c r="Q1349" s="2" t="s">
        <v>796</v>
      </c>
      <c r="R1349" s="2">
        <v>1</v>
      </c>
      <c r="S1349" s="2" t="str">
        <f t="shared" si="71"/>
        <v>NT50-1</v>
      </c>
      <c r="T1349" s="31" t="s">
        <v>386</v>
      </c>
      <c r="U1349" s="2" t="s">
        <v>13</v>
      </c>
      <c r="V1349" s="14">
        <v>0.378</v>
      </c>
      <c r="W1349" s="29">
        <v>0.124</v>
      </c>
      <c r="X1349" s="29">
        <v>0.284</v>
      </c>
      <c r="Y1349" s="29">
        <v>0.276</v>
      </c>
      <c r="Z1349" s="2">
        <v>2365</v>
      </c>
      <c r="AA1349" s="2">
        <v>895</v>
      </c>
      <c r="AB1349" s="2">
        <v>969</v>
      </c>
      <c r="AC1349" s="2">
        <v>120</v>
      </c>
      <c r="AD1349" s="2">
        <v>349</v>
      </c>
      <c r="AE1349" s="2">
        <v>99</v>
      </c>
      <c r="AF1349" s="2">
        <v>991</v>
      </c>
      <c r="AG1349" s="2">
        <v>274</v>
      </c>
      <c r="AH1349" s="2">
        <v>432</v>
      </c>
      <c r="AI1349" s="2">
        <v>1509</v>
      </c>
      <c r="AJ1349" s="2">
        <v>504</v>
      </c>
      <c r="AK1349" s="2">
        <v>207</v>
      </c>
      <c r="AL1349" s="2">
        <v>586</v>
      </c>
      <c r="AM1349" s="6">
        <v>10212.5490422509</v>
      </c>
      <c r="AN1349" s="6">
        <v>7684.77562241949</v>
      </c>
      <c r="AO1349" s="6">
        <v>13450.1330135192</v>
      </c>
      <c r="AP1349" s="2" t="s">
        <v>14</v>
      </c>
      <c r="AQ1349" s="2" t="s">
        <v>14</v>
      </c>
      <c r="AR1349" s="2" t="s">
        <v>14</v>
      </c>
      <c r="AS1349" s="2">
        <v>2004</v>
      </c>
      <c r="AT1349" s="2">
        <v>2009</v>
      </c>
    </row>
    <row r="1350" spans="1:46" ht="12.75">
      <c r="A1350" s="2" t="s">
        <v>770</v>
      </c>
      <c r="B1350" s="2"/>
      <c r="C1350" s="48" t="s">
        <v>817</v>
      </c>
      <c r="D1350" s="2" t="s">
        <v>768</v>
      </c>
      <c r="E1350" s="2" t="s">
        <v>769</v>
      </c>
      <c r="F1350" s="2" t="s">
        <v>14</v>
      </c>
      <c r="G1350" s="2">
        <v>0</v>
      </c>
      <c r="H1350" s="2" t="s">
        <v>14</v>
      </c>
      <c r="I1350" s="2">
        <v>0</v>
      </c>
      <c r="J1350" s="2" t="s">
        <v>14</v>
      </c>
      <c r="K1350" s="2">
        <v>0</v>
      </c>
      <c r="L1350" s="2" t="s">
        <v>14</v>
      </c>
      <c r="M1350" s="2">
        <v>-117.31381</v>
      </c>
      <c r="N1350" s="2">
        <v>32.646066</v>
      </c>
      <c r="O1350" s="2">
        <v>-89</v>
      </c>
      <c r="P1350" s="2" t="s">
        <v>11</v>
      </c>
      <c r="Q1350" s="2" t="s">
        <v>796</v>
      </c>
      <c r="R1350" s="2">
        <v>2</v>
      </c>
      <c r="S1350" s="2" t="str">
        <f t="shared" si="71"/>
        <v>NT50-2</v>
      </c>
      <c r="T1350" s="31" t="s">
        <v>386</v>
      </c>
      <c r="U1350" s="2" t="s">
        <v>13</v>
      </c>
      <c r="V1350" s="14">
        <v>0.391</v>
      </c>
      <c r="W1350" s="29">
        <v>0.14</v>
      </c>
      <c r="X1350" s="29">
        <v>0.393</v>
      </c>
      <c r="Y1350" s="29">
        <v>0.282</v>
      </c>
      <c r="Z1350" s="2">
        <v>4781</v>
      </c>
      <c r="AA1350" s="2">
        <v>1870</v>
      </c>
      <c r="AB1350" s="2">
        <v>1855</v>
      </c>
      <c r="AC1350" s="2">
        <v>260</v>
      </c>
      <c r="AD1350" s="2">
        <v>536</v>
      </c>
      <c r="AE1350" s="2">
        <v>211</v>
      </c>
      <c r="AF1350" s="2">
        <v>1937</v>
      </c>
      <c r="AG1350" s="2">
        <v>546</v>
      </c>
      <c r="AH1350" s="2">
        <v>917</v>
      </c>
      <c r="AI1350" s="2">
        <v>1451</v>
      </c>
      <c r="AJ1350" s="2">
        <v>461</v>
      </c>
      <c r="AK1350" s="2">
        <v>163</v>
      </c>
      <c r="AL1350" s="2">
        <v>542</v>
      </c>
      <c r="AM1350" s="6">
        <v>11441.8922648125</v>
      </c>
      <c r="AN1350" s="6">
        <v>8499.39520506101</v>
      </c>
      <c r="AO1350" s="6">
        <v>15299.855473031</v>
      </c>
      <c r="AP1350" s="2" t="s">
        <v>14</v>
      </c>
      <c r="AQ1350" s="2" t="s">
        <v>14</v>
      </c>
      <c r="AR1350" s="2" t="s">
        <v>14</v>
      </c>
      <c r="AS1350" s="2">
        <v>2004</v>
      </c>
      <c r="AT1350" s="2">
        <v>2009</v>
      </c>
    </row>
    <row r="1351" spans="1:46" ht="12.75">
      <c r="A1351" s="2" t="s">
        <v>771</v>
      </c>
      <c r="B1351" s="2"/>
      <c r="C1351" s="48" t="s">
        <v>817</v>
      </c>
      <c r="D1351" s="2" t="s">
        <v>768</v>
      </c>
      <c r="E1351" s="2" t="s">
        <v>769</v>
      </c>
      <c r="F1351" s="2" t="s">
        <v>14</v>
      </c>
      <c r="G1351" s="2">
        <v>0</v>
      </c>
      <c r="H1351" s="2" t="s">
        <v>14</v>
      </c>
      <c r="I1351" s="2">
        <v>0</v>
      </c>
      <c r="J1351" s="2" t="s">
        <v>14</v>
      </c>
      <c r="K1351" s="2">
        <v>0</v>
      </c>
      <c r="L1351" s="2" t="s">
        <v>14</v>
      </c>
      <c r="M1351" s="2">
        <v>-117.31381</v>
      </c>
      <c r="N1351" s="2">
        <v>32.646066</v>
      </c>
      <c r="O1351" s="2">
        <v>-89</v>
      </c>
      <c r="P1351" s="2" t="s">
        <v>11</v>
      </c>
      <c r="Q1351" s="2" t="s">
        <v>796</v>
      </c>
      <c r="R1351" s="2">
        <v>3</v>
      </c>
      <c r="S1351" s="2" t="str">
        <f t="shared" si="71"/>
        <v>NT50-3</v>
      </c>
      <c r="T1351" s="31" t="s">
        <v>386</v>
      </c>
      <c r="U1351" s="2" t="s">
        <v>13</v>
      </c>
      <c r="V1351" s="14">
        <v>0.418</v>
      </c>
      <c r="W1351" s="29">
        <v>0.129</v>
      </c>
      <c r="X1351" s="29">
        <v>0.387</v>
      </c>
      <c r="Y1351" s="29">
        <v>0.312</v>
      </c>
      <c r="Z1351" s="2">
        <v>6303</v>
      </c>
      <c r="AA1351" s="2">
        <v>2637</v>
      </c>
      <c r="AB1351" s="2">
        <v>2229</v>
      </c>
      <c r="AC1351" s="2">
        <v>287</v>
      </c>
      <c r="AD1351" s="2">
        <v>633</v>
      </c>
      <c r="AE1351" s="2">
        <v>245</v>
      </c>
      <c r="AF1351" s="2">
        <v>2317</v>
      </c>
      <c r="AG1351" s="2">
        <v>722</v>
      </c>
      <c r="AH1351" s="2">
        <v>438</v>
      </c>
      <c r="AI1351" s="2">
        <v>4082</v>
      </c>
      <c r="AJ1351" s="2">
        <v>1149</v>
      </c>
      <c r="AK1351" s="2">
        <v>401</v>
      </c>
      <c r="AL1351" s="2">
        <v>1388</v>
      </c>
      <c r="AM1351" s="6">
        <v>14301.2801614984</v>
      </c>
      <c r="AN1351" s="6">
        <v>10394.2017306448</v>
      </c>
      <c r="AO1351" s="6">
        <v>19549.6904706235</v>
      </c>
      <c r="AP1351" s="2" t="s">
        <v>14</v>
      </c>
      <c r="AQ1351" s="2" t="s">
        <v>14</v>
      </c>
      <c r="AR1351" s="2" t="s">
        <v>14</v>
      </c>
      <c r="AS1351" s="2">
        <v>2004</v>
      </c>
      <c r="AT1351" s="2">
        <v>2009</v>
      </c>
    </row>
    <row r="1352" spans="1:46" ht="12.75">
      <c r="A1352" s="2" t="s">
        <v>772</v>
      </c>
      <c r="B1352" s="2"/>
      <c r="C1352" s="48" t="s">
        <v>817</v>
      </c>
      <c r="D1352" s="2" t="s">
        <v>768</v>
      </c>
      <c r="E1352" s="2" t="s">
        <v>769</v>
      </c>
      <c r="F1352" s="2" t="s">
        <v>14</v>
      </c>
      <c r="G1352" s="2">
        <v>0</v>
      </c>
      <c r="H1352" s="2" t="s">
        <v>14</v>
      </c>
      <c r="I1352" s="2">
        <v>0</v>
      </c>
      <c r="J1352" s="2" t="s">
        <v>14</v>
      </c>
      <c r="K1352" s="2">
        <v>0</v>
      </c>
      <c r="L1352" s="2" t="s">
        <v>14</v>
      </c>
      <c r="M1352" s="2">
        <v>-117.31381</v>
      </c>
      <c r="N1352" s="2">
        <v>32.646066</v>
      </c>
      <c r="O1352" s="2">
        <v>-89</v>
      </c>
      <c r="P1352" s="2" t="s">
        <v>11</v>
      </c>
      <c r="Q1352" s="2" t="s">
        <v>796</v>
      </c>
      <c r="R1352" s="2">
        <v>4</v>
      </c>
      <c r="S1352" s="2" t="str">
        <f t="shared" si="71"/>
        <v>NT50-4</v>
      </c>
      <c r="T1352" s="31" t="s">
        <v>386</v>
      </c>
      <c r="U1352" s="2" t="s">
        <v>13</v>
      </c>
      <c r="V1352" s="14">
        <v>0.418</v>
      </c>
      <c r="W1352" s="29">
        <v>0.129</v>
      </c>
      <c r="X1352" s="29">
        <v>0.507</v>
      </c>
      <c r="Y1352" s="29">
        <v>0.306</v>
      </c>
      <c r="Z1352" s="2">
        <v>6835</v>
      </c>
      <c r="AA1352" s="2">
        <v>2860</v>
      </c>
      <c r="AB1352" s="2">
        <v>2025</v>
      </c>
      <c r="AC1352" s="2">
        <v>261</v>
      </c>
      <c r="AD1352" s="2">
        <v>512</v>
      </c>
      <c r="AE1352" s="2">
        <v>260</v>
      </c>
      <c r="AF1352" s="2">
        <v>2245</v>
      </c>
      <c r="AG1352" s="2">
        <v>688</v>
      </c>
      <c r="AH1352" s="2">
        <v>436</v>
      </c>
      <c r="AI1352" s="2">
        <v>4447</v>
      </c>
      <c r="AJ1352" s="2">
        <v>1049</v>
      </c>
      <c r="AK1352" s="2">
        <v>354</v>
      </c>
      <c r="AL1352" s="2">
        <v>1345</v>
      </c>
      <c r="AM1352" s="6">
        <v>14301.2801614984</v>
      </c>
      <c r="AN1352" s="6">
        <v>10394.2017306448</v>
      </c>
      <c r="AO1352" s="6">
        <v>19549.6904706235</v>
      </c>
      <c r="AP1352" s="2" t="s">
        <v>14</v>
      </c>
      <c r="AQ1352" s="2" t="s">
        <v>14</v>
      </c>
      <c r="AR1352" s="2" t="s">
        <v>14</v>
      </c>
      <c r="AS1352" s="2">
        <v>2004</v>
      </c>
      <c r="AT1352" s="2">
        <v>2009</v>
      </c>
    </row>
    <row r="1353" spans="1:46" ht="12.75">
      <c r="A1353" s="2" t="s">
        <v>773</v>
      </c>
      <c r="B1353" s="2"/>
      <c r="C1353" s="48" t="s">
        <v>817</v>
      </c>
      <c r="D1353" s="2" t="s">
        <v>768</v>
      </c>
      <c r="E1353" s="2" t="s">
        <v>769</v>
      </c>
      <c r="F1353" s="2" t="s">
        <v>14</v>
      </c>
      <c r="G1353" s="2">
        <v>0</v>
      </c>
      <c r="H1353" s="2" t="s">
        <v>14</v>
      </c>
      <c r="I1353" s="2">
        <v>0</v>
      </c>
      <c r="J1353" s="2" t="s">
        <v>14</v>
      </c>
      <c r="K1353" s="2">
        <v>0</v>
      </c>
      <c r="L1353" s="2" t="s">
        <v>14</v>
      </c>
      <c r="M1353" s="2">
        <v>-117.31381</v>
      </c>
      <c r="N1353" s="2">
        <v>32.646066</v>
      </c>
      <c r="O1353" s="2">
        <v>-89</v>
      </c>
      <c r="P1353" s="2" t="s">
        <v>11</v>
      </c>
      <c r="Q1353" s="2" t="s">
        <v>796</v>
      </c>
      <c r="R1353" s="2">
        <v>5</v>
      </c>
      <c r="S1353" s="2" t="str">
        <f t="shared" si="71"/>
        <v>NT50-5</v>
      </c>
      <c r="T1353" s="31" t="s">
        <v>386</v>
      </c>
      <c r="U1353" s="2" t="s">
        <v>13</v>
      </c>
      <c r="V1353" s="14">
        <v>0.372</v>
      </c>
      <c r="W1353" s="29">
        <v>0.11</v>
      </c>
      <c r="X1353" s="29">
        <v>0.454</v>
      </c>
      <c r="Y1353" s="29">
        <v>0.243</v>
      </c>
      <c r="Z1353" s="2">
        <v>5199</v>
      </c>
      <c r="AA1353" s="2">
        <v>1932</v>
      </c>
      <c r="AB1353" s="2">
        <v>1639</v>
      </c>
      <c r="AC1353" s="2">
        <v>181</v>
      </c>
      <c r="AD1353" s="2">
        <v>446</v>
      </c>
      <c r="AE1353" s="2">
        <v>202</v>
      </c>
      <c r="AF1353" s="2">
        <v>1754</v>
      </c>
      <c r="AG1353" s="2">
        <v>427</v>
      </c>
      <c r="AH1353" s="2">
        <v>446</v>
      </c>
      <c r="AI1353" s="2">
        <v>3198</v>
      </c>
      <c r="AJ1353" s="2">
        <v>816</v>
      </c>
      <c r="AK1353" s="2">
        <v>291</v>
      </c>
      <c r="AL1353" s="2">
        <v>978</v>
      </c>
      <c r="AM1353" s="6">
        <v>12597</v>
      </c>
      <c r="AN1353" s="6">
        <v>12372</v>
      </c>
      <c r="AO1353" s="6">
        <v>12740</v>
      </c>
      <c r="AP1353" s="44">
        <v>-10731</v>
      </c>
      <c r="AQ1353" s="44">
        <v>-10363</v>
      </c>
      <c r="AR1353" s="44">
        <v>-10588</v>
      </c>
      <c r="AS1353" s="2">
        <v>2004</v>
      </c>
      <c r="AT1353" s="2">
        <v>2009</v>
      </c>
    </row>
    <row r="1354" spans="1:46" ht="12.75">
      <c r="A1354" s="2" t="s">
        <v>774</v>
      </c>
      <c r="B1354" s="2"/>
      <c r="C1354" s="48" t="s">
        <v>817</v>
      </c>
      <c r="D1354" s="2" t="s">
        <v>768</v>
      </c>
      <c r="E1354" s="2" t="s">
        <v>769</v>
      </c>
      <c r="F1354" s="2" t="s">
        <v>14</v>
      </c>
      <c r="G1354" s="2">
        <v>0</v>
      </c>
      <c r="H1354" s="2" t="s">
        <v>14</v>
      </c>
      <c r="I1354" s="2">
        <v>0</v>
      </c>
      <c r="J1354" s="2" t="s">
        <v>14</v>
      </c>
      <c r="K1354" s="2">
        <v>0</v>
      </c>
      <c r="L1354" s="2" t="s">
        <v>14</v>
      </c>
      <c r="M1354" s="2">
        <v>-117.31381</v>
      </c>
      <c r="N1354" s="2">
        <v>32.646066</v>
      </c>
      <c r="O1354" s="2">
        <v>-89</v>
      </c>
      <c r="P1354" s="2" t="s">
        <v>11</v>
      </c>
      <c r="Q1354" s="2" t="s">
        <v>796</v>
      </c>
      <c r="R1354" s="2">
        <v>6</v>
      </c>
      <c r="S1354" s="2" t="str">
        <f t="shared" si="71"/>
        <v>NT50-6</v>
      </c>
      <c r="T1354" s="31" t="s">
        <v>386</v>
      </c>
      <c r="U1354" s="2" t="s">
        <v>13</v>
      </c>
      <c r="V1354" s="14">
        <v>0.4</v>
      </c>
      <c r="W1354" s="29">
        <v>0.122</v>
      </c>
      <c r="X1354" s="29">
        <v>0.487</v>
      </c>
      <c r="Y1354" s="29">
        <v>0.289</v>
      </c>
      <c r="Z1354" s="2">
        <v>8504</v>
      </c>
      <c r="AA1354" s="2">
        <v>3405</v>
      </c>
      <c r="AB1354" s="2">
        <v>2618</v>
      </c>
      <c r="AC1354" s="2">
        <v>319</v>
      </c>
      <c r="AD1354" s="2">
        <v>686</v>
      </c>
      <c r="AE1354" s="2">
        <v>334</v>
      </c>
      <c r="AF1354" s="2">
        <v>2880</v>
      </c>
      <c r="AG1354" s="2">
        <v>833</v>
      </c>
      <c r="AH1354" s="2">
        <v>457</v>
      </c>
      <c r="AI1354" s="2">
        <v>5212</v>
      </c>
      <c r="AJ1354" s="2">
        <v>1285</v>
      </c>
      <c r="AK1354" s="2">
        <v>446</v>
      </c>
      <c r="AL1354" s="2">
        <v>1625</v>
      </c>
      <c r="AM1354" s="6">
        <v>12346.199116886</v>
      </c>
      <c r="AN1354" s="6">
        <v>9078.9674334822</v>
      </c>
      <c r="AO1354" s="6">
        <v>16684.7104615021</v>
      </c>
      <c r="AP1354" s="2" t="s">
        <v>14</v>
      </c>
      <c r="AQ1354" s="2" t="s">
        <v>14</v>
      </c>
      <c r="AR1354" s="2" t="s">
        <v>14</v>
      </c>
      <c r="AS1354" s="2">
        <v>2004</v>
      </c>
      <c r="AT1354" s="2">
        <v>2009</v>
      </c>
    </row>
    <row r="1355" spans="1:46" ht="12.75">
      <c r="A1355" s="2" t="s">
        <v>775</v>
      </c>
      <c r="B1355" s="2"/>
      <c r="C1355" s="48" t="s">
        <v>817</v>
      </c>
      <c r="D1355" s="2" t="s">
        <v>768</v>
      </c>
      <c r="E1355" s="2" t="s">
        <v>769</v>
      </c>
      <c r="F1355" s="2" t="s">
        <v>14</v>
      </c>
      <c r="G1355" s="2">
        <v>0</v>
      </c>
      <c r="H1355" s="2" t="s">
        <v>14</v>
      </c>
      <c r="I1355" s="2">
        <v>0</v>
      </c>
      <c r="J1355" s="2" t="s">
        <v>14</v>
      </c>
      <c r="K1355" s="2">
        <v>0</v>
      </c>
      <c r="L1355" s="2" t="s">
        <v>14</v>
      </c>
      <c r="M1355" s="2">
        <v>-117.31381</v>
      </c>
      <c r="N1355" s="2">
        <v>32.646066</v>
      </c>
      <c r="O1355" s="2">
        <v>-89</v>
      </c>
      <c r="P1355" s="2" t="s">
        <v>11</v>
      </c>
      <c r="Q1355" s="2" t="s">
        <v>796</v>
      </c>
      <c r="R1355" s="2">
        <v>7</v>
      </c>
      <c r="S1355" s="2" t="str">
        <f t="shared" si="71"/>
        <v>NT50-7</v>
      </c>
      <c r="T1355" s="31" t="s">
        <v>386</v>
      </c>
      <c r="U1355" s="2" t="s">
        <v>13</v>
      </c>
      <c r="V1355" s="14">
        <v>0.403</v>
      </c>
      <c r="W1355" s="29">
        <v>0.126</v>
      </c>
      <c r="X1355" s="29">
        <v>0.405</v>
      </c>
      <c r="Y1355" s="29">
        <v>0.296</v>
      </c>
      <c r="Z1355" s="2">
        <v>5304</v>
      </c>
      <c r="AA1355" s="2">
        <v>2137</v>
      </c>
      <c r="AB1355" s="2">
        <v>1852</v>
      </c>
      <c r="AC1355" s="2">
        <v>233</v>
      </c>
      <c r="AD1355" s="2">
        <v>515</v>
      </c>
      <c r="AE1355" s="2">
        <v>209</v>
      </c>
      <c r="AF1355" s="2">
        <v>1936</v>
      </c>
      <c r="AG1355" s="2">
        <v>574</v>
      </c>
      <c r="AH1355" s="2">
        <v>432</v>
      </c>
      <c r="AI1355" s="2">
        <v>3445</v>
      </c>
      <c r="AJ1355" s="2">
        <v>965</v>
      </c>
      <c r="AK1355" s="2">
        <v>335</v>
      </c>
      <c r="AL1355" s="2">
        <v>1162</v>
      </c>
      <c r="AM1355" s="6">
        <v>12660.8554819416</v>
      </c>
      <c r="AN1355" s="6">
        <v>9275.36732787304</v>
      </c>
      <c r="AO1355" s="6">
        <v>17164.9859855768</v>
      </c>
      <c r="AP1355" s="2" t="s">
        <v>14</v>
      </c>
      <c r="AQ1355" s="2" t="s">
        <v>14</v>
      </c>
      <c r="AR1355" s="2" t="s">
        <v>14</v>
      </c>
      <c r="AS1355" s="2">
        <v>2004</v>
      </c>
      <c r="AT1355" s="2">
        <v>2009</v>
      </c>
    </row>
    <row r="1356" spans="1:46" ht="12.75">
      <c r="A1356" s="2" t="s">
        <v>776</v>
      </c>
      <c r="B1356" s="2"/>
      <c r="C1356" s="48" t="s">
        <v>817</v>
      </c>
      <c r="D1356" s="2" t="s">
        <v>768</v>
      </c>
      <c r="E1356" s="2" t="s">
        <v>769</v>
      </c>
      <c r="F1356" s="2" t="s">
        <v>14</v>
      </c>
      <c r="G1356" s="2">
        <v>0</v>
      </c>
      <c r="H1356" s="2" t="s">
        <v>14</v>
      </c>
      <c r="I1356" s="2">
        <v>0</v>
      </c>
      <c r="J1356" s="2" t="s">
        <v>14</v>
      </c>
      <c r="K1356" s="2">
        <v>0</v>
      </c>
      <c r="L1356" s="2" t="s">
        <v>14</v>
      </c>
      <c r="M1356" s="2">
        <v>-117.31381</v>
      </c>
      <c r="N1356" s="2">
        <v>32.646066</v>
      </c>
      <c r="O1356" s="2">
        <v>-89</v>
      </c>
      <c r="P1356" s="2" t="s">
        <v>11</v>
      </c>
      <c r="Q1356" s="2" t="s">
        <v>796</v>
      </c>
      <c r="R1356" s="2">
        <v>8</v>
      </c>
      <c r="S1356" s="2" t="str">
        <f t="shared" si="71"/>
        <v>NT50-8</v>
      </c>
      <c r="T1356" s="31" t="s">
        <v>386</v>
      </c>
      <c r="U1356" s="2" t="s">
        <v>13</v>
      </c>
      <c r="V1356" s="14">
        <v>0.453</v>
      </c>
      <c r="W1356" s="29">
        <v>0.14</v>
      </c>
      <c r="X1356" s="29">
        <v>0.523</v>
      </c>
      <c r="Y1356" s="29">
        <v>0.361</v>
      </c>
      <c r="Z1356" s="2">
        <v>6415</v>
      </c>
      <c r="AA1356" s="2">
        <v>2906</v>
      </c>
      <c r="AB1356" s="2">
        <v>1982</v>
      </c>
      <c r="AC1356" s="2">
        <v>277</v>
      </c>
      <c r="AD1356" s="2">
        <v>489</v>
      </c>
      <c r="AE1356" s="2">
        <v>256</v>
      </c>
      <c r="AF1356" s="2">
        <v>2138</v>
      </c>
      <c r="AG1356" s="2">
        <v>772</v>
      </c>
      <c r="AH1356" s="2">
        <v>458</v>
      </c>
      <c r="AI1356" s="2">
        <v>4070</v>
      </c>
      <c r="AJ1356" s="2">
        <v>986</v>
      </c>
      <c r="AK1356" s="2">
        <v>325</v>
      </c>
      <c r="AL1356" s="2">
        <v>1271</v>
      </c>
      <c r="AM1356" s="6">
        <v>18738.8233832665</v>
      </c>
      <c r="AN1356" s="6">
        <v>13285.4575113003</v>
      </c>
      <c r="AO1356" s="6">
        <v>26169.3473617252</v>
      </c>
      <c r="AP1356" s="2" t="s">
        <v>14</v>
      </c>
      <c r="AQ1356" s="2" t="s">
        <v>14</v>
      </c>
      <c r="AR1356" s="2" t="s">
        <v>14</v>
      </c>
      <c r="AS1356" s="2">
        <v>2004</v>
      </c>
      <c r="AT1356" s="2">
        <v>2009</v>
      </c>
    </row>
    <row r="1357" spans="1:46" ht="12.75">
      <c r="A1357" s="2" t="s">
        <v>777</v>
      </c>
      <c r="B1357" s="2"/>
      <c r="C1357" s="48" t="s">
        <v>817</v>
      </c>
      <c r="D1357" s="2" t="s">
        <v>768</v>
      </c>
      <c r="E1357" s="2" t="s">
        <v>769</v>
      </c>
      <c r="F1357" s="2" t="s">
        <v>14</v>
      </c>
      <c r="G1357" s="2">
        <v>0</v>
      </c>
      <c r="H1357" s="2" t="s">
        <v>14</v>
      </c>
      <c r="I1357" s="2">
        <v>0</v>
      </c>
      <c r="J1357" s="2" t="s">
        <v>14</v>
      </c>
      <c r="K1357" s="2">
        <v>0</v>
      </c>
      <c r="L1357" s="2" t="s">
        <v>14</v>
      </c>
      <c r="M1357" s="2">
        <v>-117.31381</v>
      </c>
      <c r="N1357" s="2">
        <v>32.646066</v>
      </c>
      <c r="O1357" s="2">
        <v>-89</v>
      </c>
      <c r="P1357" s="2" t="s">
        <v>11</v>
      </c>
      <c r="Q1357" s="2" t="s">
        <v>796</v>
      </c>
      <c r="R1357" s="2">
        <v>9</v>
      </c>
      <c r="S1357" s="2" t="str">
        <f t="shared" si="71"/>
        <v>NT50-9</v>
      </c>
      <c r="T1357" s="31" t="s">
        <v>386</v>
      </c>
      <c r="U1357" s="2" t="s">
        <v>13</v>
      </c>
      <c r="V1357" s="14">
        <v>0.069</v>
      </c>
      <c r="W1357" s="29">
        <v>0.031</v>
      </c>
      <c r="X1357" s="29">
        <v>0.053</v>
      </c>
      <c r="Y1357" s="29">
        <v>0.039</v>
      </c>
      <c r="Z1357" s="2">
        <v>5773</v>
      </c>
      <c r="AA1357" s="2">
        <v>395</v>
      </c>
      <c r="AB1357" s="2">
        <v>1454</v>
      </c>
      <c r="AC1357" s="2">
        <v>45</v>
      </c>
      <c r="AD1357" s="2">
        <v>991</v>
      </c>
      <c r="AE1357" s="2">
        <v>53</v>
      </c>
      <c r="AF1357" s="2">
        <v>1534</v>
      </c>
      <c r="AG1357" s="2">
        <v>60</v>
      </c>
      <c r="AH1357" s="2">
        <v>228</v>
      </c>
      <c r="AI1357" s="2">
        <v>5411</v>
      </c>
      <c r="AJ1357" s="2">
        <v>1315</v>
      </c>
      <c r="AK1357" s="2">
        <v>916</v>
      </c>
      <c r="AL1357" s="2">
        <v>1398</v>
      </c>
      <c r="AM1357" s="6">
        <v>22.677919011103</v>
      </c>
      <c r="AN1357" s="6">
        <v>11.4553668536408</v>
      </c>
      <c r="AO1357" s="6">
        <v>44.5133284832976</v>
      </c>
      <c r="AP1357" s="2" t="s">
        <v>14</v>
      </c>
      <c r="AQ1357" s="2" t="s">
        <v>14</v>
      </c>
      <c r="AR1357" s="2" t="s">
        <v>14</v>
      </c>
      <c r="AS1357" s="2">
        <v>2004</v>
      </c>
      <c r="AT1357" s="2">
        <v>2009</v>
      </c>
    </row>
    <row r="1358" spans="1:46" ht="12.75">
      <c r="A1358" s="2" t="s">
        <v>778</v>
      </c>
      <c r="B1358" s="2"/>
      <c r="C1358" s="48" t="s">
        <v>817</v>
      </c>
      <c r="D1358" s="2" t="s">
        <v>768</v>
      </c>
      <c r="E1358" s="2" t="s">
        <v>769</v>
      </c>
      <c r="F1358" s="2" t="s">
        <v>14</v>
      </c>
      <c r="G1358" s="2">
        <v>0</v>
      </c>
      <c r="H1358" s="2" t="s">
        <v>14</v>
      </c>
      <c r="I1358" s="2">
        <v>0</v>
      </c>
      <c r="J1358" s="2" t="s">
        <v>14</v>
      </c>
      <c r="K1358" s="2">
        <v>0</v>
      </c>
      <c r="L1358" s="2" t="s">
        <v>14</v>
      </c>
      <c r="M1358" s="2">
        <v>-117.31381</v>
      </c>
      <c r="N1358" s="2">
        <v>32.646066</v>
      </c>
      <c r="O1358" s="2">
        <v>-89</v>
      </c>
      <c r="P1358" s="2" t="s">
        <v>11</v>
      </c>
      <c r="Q1358" s="2" t="s">
        <v>796</v>
      </c>
      <c r="R1358" s="2">
        <v>10</v>
      </c>
      <c r="S1358" s="2" t="str">
        <f t="shared" si="71"/>
        <v>NT50-10</v>
      </c>
      <c r="T1358" s="31" t="s">
        <v>386</v>
      </c>
      <c r="U1358" s="2" t="s">
        <v>13</v>
      </c>
      <c r="V1358" s="14">
        <v>0.38</v>
      </c>
      <c r="W1358" s="29">
        <v>0.122</v>
      </c>
      <c r="X1358" s="29">
        <v>0.425</v>
      </c>
      <c r="Y1358" s="29">
        <v>0.292</v>
      </c>
      <c r="Z1358" s="2">
        <v>5577</v>
      </c>
      <c r="AA1358" s="2">
        <v>2121</v>
      </c>
      <c r="AB1358" s="2">
        <v>1866</v>
      </c>
      <c r="AC1358" s="2">
        <v>227</v>
      </c>
      <c r="AD1358" s="2">
        <v>517</v>
      </c>
      <c r="AE1358" s="2">
        <v>220</v>
      </c>
      <c r="AF1358" s="2">
        <v>1911</v>
      </c>
      <c r="AG1358" s="2">
        <v>557</v>
      </c>
      <c r="AH1358" s="2">
        <v>453</v>
      </c>
      <c r="AI1358" s="2">
        <v>3399</v>
      </c>
      <c r="AJ1358" s="2">
        <v>924</v>
      </c>
      <c r="AK1358" s="2">
        <v>325</v>
      </c>
      <c r="AL1358" s="2">
        <v>1090</v>
      </c>
      <c r="AM1358" s="6">
        <v>10396.3408079782</v>
      </c>
      <c r="AN1358" s="6">
        <v>7808.32123929565</v>
      </c>
      <c r="AO1358" s="6">
        <v>13723.3531530363</v>
      </c>
      <c r="AP1358" s="2" t="s">
        <v>14</v>
      </c>
      <c r="AQ1358" s="2" t="s">
        <v>14</v>
      </c>
      <c r="AR1358" s="2" t="s">
        <v>14</v>
      </c>
      <c r="AS1358" s="2">
        <v>2004</v>
      </c>
      <c r="AT1358" s="2">
        <v>2009</v>
      </c>
    </row>
    <row r="1359" spans="1:46" ht="12.75">
      <c r="A1359" s="2" t="s">
        <v>779</v>
      </c>
      <c r="B1359" s="2"/>
      <c r="C1359" s="48" t="s">
        <v>817</v>
      </c>
      <c r="D1359" s="2" t="s">
        <v>768</v>
      </c>
      <c r="E1359" s="2" t="s">
        <v>769</v>
      </c>
      <c r="F1359" s="2" t="s">
        <v>14</v>
      </c>
      <c r="G1359" s="2">
        <v>0</v>
      </c>
      <c r="H1359" s="2" t="s">
        <v>14</v>
      </c>
      <c r="I1359" s="2">
        <v>0</v>
      </c>
      <c r="J1359" s="2" t="s">
        <v>14</v>
      </c>
      <c r="K1359" s="2">
        <v>0</v>
      </c>
      <c r="L1359" s="2" t="s">
        <v>14</v>
      </c>
      <c r="M1359" s="2">
        <v>-117.31381</v>
      </c>
      <c r="N1359" s="2">
        <v>32.646066</v>
      </c>
      <c r="O1359" s="2">
        <v>-89</v>
      </c>
      <c r="P1359" s="2" t="s">
        <v>11</v>
      </c>
      <c r="Q1359" s="2" t="s">
        <v>796</v>
      </c>
      <c r="R1359" s="2">
        <v>11</v>
      </c>
      <c r="S1359" s="2" t="str">
        <f t="shared" si="71"/>
        <v>NT50-11</v>
      </c>
      <c r="T1359" s="31" t="s">
        <v>386</v>
      </c>
      <c r="U1359" s="2" t="s">
        <v>13</v>
      </c>
      <c r="V1359" s="14">
        <v>0.463</v>
      </c>
      <c r="W1359" s="29">
        <v>0.151</v>
      </c>
      <c r="X1359" s="29">
        <v>0.515</v>
      </c>
      <c r="Y1359" s="29">
        <v>0.357</v>
      </c>
      <c r="Z1359" s="2">
        <v>9374</v>
      </c>
      <c r="AA1359" s="2">
        <v>4342</v>
      </c>
      <c r="AB1359" s="2">
        <v>3283</v>
      </c>
      <c r="AC1359" s="2">
        <v>497</v>
      </c>
      <c r="AD1359" s="2">
        <v>836</v>
      </c>
      <c r="AE1359" s="2">
        <v>431</v>
      </c>
      <c r="AF1359" s="2">
        <v>3492</v>
      </c>
      <c r="AG1359" s="2">
        <v>1245</v>
      </c>
      <c r="AH1359" s="2">
        <v>946</v>
      </c>
      <c r="AI1359" s="2">
        <v>2900</v>
      </c>
      <c r="AJ1359" s="2">
        <v>799</v>
      </c>
      <c r="AK1359" s="2">
        <v>268</v>
      </c>
      <c r="AL1359" s="2">
        <v>1001</v>
      </c>
      <c r="AM1359" s="6">
        <v>20169.4114527987</v>
      </c>
      <c r="AN1359" s="6">
        <v>14192.3164772393</v>
      </c>
      <c r="AO1359" s="6">
        <v>28525.0917230527</v>
      </c>
      <c r="AP1359" s="2" t="s">
        <v>14</v>
      </c>
      <c r="AQ1359" s="2" t="s">
        <v>14</v>
      </c>
      <c r="AR1359" s="2" t="s">
        <v>14</v>
      </c>
      <c r="AS1359" s="2">
        <v>2004</v>
      </c>
      <c r="AT1359" s="2">
        <v>2009</v>
      </c>
    </row>
    <row r="1360" spans="1:46" ht="12.75">
      <c r="A1360" s="2" t="s">
        <v>780</v>
      </c>
      <c r="B1360" s="2"/>
      <c r="C1360" s="48" t="s">
        <v>817</v>
      </c>
      <c r="D1360" s="2" t="s">
        <v>768</v>
      </c>
      <c r="E1360" s="2" t="s">
        <v>769</v>
      </c>
      <c r="F1360" s="2" t="s">
        <v>14</v>
      </c>
      <c r="G1360" s="2">
        <v>0</v>
      </c>
      <c r="H1360" s="2" t="s">
        <v>14</v>
      </c>
      <c r="I1360" s="2">
        <v>0</v>
      </c>
      <c r="J1360" s="2" t="s">
        <v>14</v>
      </c>
      <c r="K1360" s="2">
        <v>0</v>
      </c>
      <c r="L1360" s="2" t="s">
        <v>14</v>
      </c>
      <c r="M1360" s="2">
        <v>-117.31381</v>
      </c>
      <c r="N1360" s="2">
        <v>32.646066</v>
      </c>
      <c r="O1360" s="2">
        <v>-89</v>
      </c>
      <c r="P1360" s="2" t="s">
        <v>11</v>
      </c>
      <c r="Q1360" s="2" t="s">
        <v>796</v>
      </c>
      <c r="R1360" s="2">
        <v>12</v>
      </c>
      <c r="S1360" s="2" t="str">
        <f t="shared" si="71"/>
        <v>NT50-12</v>
      </c>
      <c r="T1360" s="31" t="s">
        <v>386</v>
      </c>
      <c r="U1360" s="2" t="s">
        <v>13</v>
      </c>
      <c r="V1360" s="14">
        <v>0.422</v>
      </c>
      <c r="W1360" s="29">
        <v>0.129</v>
      </c>
      <c r="X1360" s="29">
        <v>0.377</v>
      </c>
      <c r="Y1360" s="29">
        <v>0.327</v>
      </c>
      <c r="Z1360" s="2">
        <v>5799</v>
      </c>
      <c r="AA1360" s="2">
        <v>2448</v>
      </c>
      <c r="AB1360" s="2">
        <v>2051</v>
      </c>
      <c r="AC1360" s="2">
        <v>265</v>
      </c>
      <c r="AD1360" s="2">
        <v>621</v>
      </c>
      <c r="AE1360" s="2">
        <v>234</v>
      </c>
      <c r="AF1360" s="2">
        <v>2270</v>
      </c>
      <c r="AG1360" s="2">
        <v>742</v>
      </c>
      <c r="AH1360" s="2">
        <v>447</v>
      </c>
      <c r="AI1360" s="2">
        <v>3690</v>
      </c>
      <c r="AJ1360" s="2">
        <v>1036</v>
      </c>
      <c r="AK1360" s="2">
        <v>383</v>
      </c>
      <c r="AL1360" s="2">
        <v>1348</v>
      </c>
      <c r="AM1360" s="6">
        <v>14761.5732146854</v>
      </c>
      <c r="AN1360" s="6">
        <v>10701.3469052395</v>
      </c>
      <c r="AO1360" s="6">
        <v>20199.1944809783</v>
      </c>
      <c r="AP1360" s="2" t="s">
        <v>14</v>
      </c>
      <c r="AQ1360" s="2" t="s">
        <v>14</v>
      </c>
      <c r="AR1360" s="2" t="s">
        <v>14</v>
      </c>
      <c r="AS1360" s="2">
        <v>2004</v>
      </c>
      <c r="AT1360" s="2">
        <v>2009</v>
      </c>
    </row>
    <row r="1361" spans="1:46" ht="12.75">
      <c r="A1361" s="2" t="s">
        <v>781</v>
      </c>
      <c r="B1361" s="2"/>
      <c r="C1361" s="48" t="s">
        <v>817</v>
      </c>
      <c r="D1361" s="2" t="s">
        <v>768</v>
      </c>
      <c r="E1361" s="2" t="s">
        <v>769</v>
      </c>
      <c r="F1361" s="2" t="s">
        <v>14</v>
      </c>
      <c r="G1361" s="2">
        <v>0</v>
      </c>
      <c r="H1361" s="2" t="s">
        <v>14</v>
      </c>
      <c r="I1361" s="2">
        <v>0</v>
      </c>
      <c r="J1361" s="2" t="s">
        <v>14</v>
      </c>
      <c r="K1361" s="2">
        <v>0</v>
      </c>
      <c r="L1361" s="2" t="s">
        <v>14</v>
      </c>
      <c r="M1361" s="2">
        <v>-117.31381</v>
      </c>
      <c r="N1361" s="2">
        <v>32.646066</v>
      </c>
      <c r="O1361" s="2">
        <v>-89</v>
      </c>
      <c r="P1361" s="2" t="s">
        <v>11</v>
      </c>
      <c r="Q1361" s="2" t="s">
        <v>796</v>
      </c>
      <c r="R1361" s="2">
        <v>13</v>
      </c>
      <c r="S1361" s="2" t="str">
        <f t="shared" si="71"/>
        <v>NT50-13</v>
      </c>
      <c r="T1361" s="31" t="s">
        <v>386</v>
      </c>
      <c r="U1361" s="2" t="s">
        <v>13</v>
      </c>
      <c r="V1361" s="14">
        <v>0.417</v>
      </c>
      <c r="W1361" s="29">
        <v>0.136</v>
      </c>
      <c r="X1361" s="29">
        <v>0.423</v>
      </c>
      <c r="Y1361" s="29">
        <v>0.333</v>
      </c>
      <c r="Z1361" s="2">
        <v>8955</v>
      </c>
      <c r="AA1361" s="2">
        <v>3730</v>
      </c>
      <c r="AB1361" s="2">
        <v>3061</v>
      </c>
      <c r="AC1361" s="2">
        <v>417</v>
      </c>
      <c r="AD1361" s="2">
        <v>878</v>
      </c>
      <c r="AE1361" s="2">
        <v>371</v>
      </c>
      <c r="AF1361" s="2">
        <v>3294</v>
      </c>
      <c r="AG1361" s="2">
        <v>1097</v>
      </c>
      <c r="AH1361" s="2">
        <v>892</v>
      </c>
      <c r="AI1361" s="2">
        <v>2844</v>
      </c>
      <c r="AJ1361" s="2">
        <v>780</v>
      </c>
      <c r="AK1361" s="2">
        <v>280</v>
      </c>
      <c r="AL1361" s="2">
        <v>985</v>
      </c>
      <c r="AM1361" s="6">
        <v>14190.7062633651</v>
      </c>
      <c r="AN1361" s="6">
        <v>10318.3514947863</v>
      </c>
      <c r="AO1361" s="6">
        <v>19389.6560637679</v>
      </c>
      <c r="AP1361" s="2" t="s">
        <v>14</v>
      </c>
      <c r="AQ1361" s="2" t="s">
        <v>14</v>
      </c>
      <c r="AR1361" s="2" t="s">
        <v>14</v>
      </c>
      <c r="AS1361" s="2">
        <v>2004</v>
      </c>
      <c r="AT1361" s="2">
        <v>2009</v>
      </c>
    </row>
    <row r="1362" spans="1:46" ht="12.75">
      <c r="A1362" s="2" t="s">
        <v>782</v>
      </c>
      <c r="B1362" s="2"/>
      <c r="C1362" s="48" t="s">
        <v>817</v>
      </c>
      <c r="D1362" s="2" t="s">
        <v>768</v>
      </c>
      <c r="E1362" s="2" t="s">
        <v>769</v>
      </c>
      <c r="F1362" s="2" t="s">
        <v>14</v>
      </c>
      <c r="G1362" s="2">
        <v>0</v>
      </c>
      <c r="H1362" s="2" t="s">
        <v>14</v>
      </c>
      <c r="I1362" s="2">
        <v>0</v>
      </c>
      <c r="J1362" s="2" t="s">
        <v>14</v>
      </c>
      <c r="K1362" s="2">
        <v>0</v>
      </c>
      <c r="L1362" s="2" t="s">
        <v>14</v>
      </c>
      <c r="M1362" s="2">
        <v>-117.31381</v>
      </c>
      <c r="N1362" s="2">
        <v>32.646066</v>
      </c>
      <c r="O1362" s="2">
        <v>-89</v>
      </c>
      <c r="P1362" s="2" t="s">
        <v>11</v>
      </c>
      <c r="Q1362" s="2" t="s">
        <v>796</v>
      </c>
      <c r="R1362" s="2">
        <v>14</v>
      </c>
      <c r="S1362" s="2" t="str">
        <f t="shared" si="71"/>
        <v>NT50-14</v>
      </c>
      <c r="T1362" s="31" t="s">
        <v>386</v>
      </c>
      <c r="U1362" s="2" t="s">
        <v>13</v>
      </c>
      <c r="V1362" s="14">
        <v>0.444</v>
      </c>
      <c r="W1362" s="29">
        <v>0.14</v>
      </c>
      <c r="X1362" s="29">
        <v>0.509</v>
      </c>
      <c r="Y1362" s="29">
        <v>0.335</v>
      </c>
      <c r="Z1362" s="2">
        <v>6804</v>
      </c>
      <c r="AA1362" s="2">
        <v>3021</v>
      </c>
      <c r="AB1362" s="2">
        <v>2207</v>
      </c>
      <c r="AC1362" s="2">
        <v>309</v>
      </c>
      <c r="AD1362" s="2">
        <v>532</v>
      </c>
      <c r="AE1362" s="2">
        <v>271</v>
      </c>
      <c r="AF1362" s="2">
        <v>2328</v>
      </c>
      <c r="AG1362" s="2">
        <v>780</v>
      </c>
      <c r="AH1362" s="2">
        <v>469</v>
      </c>
      <c r="AI1362" s="2">
        <v>4190</v>
      </c>
      <c r="AJ1362" s="2">
        <v>1073</v>
      </c>
      <c r="AK1362" s="2">
        <v>342</v>
      </c>
      <c r="AL1362" s="2">
        <v>1325</v>
      </c>
      <c r="AM1362" s="6">
        <v>16428</v>
      </c>
      <c r="AN1362" s="6">
        <v>16153</v>
      </c>
      <c r="AO1362" s="6">
        <v>16732</v>
      </c>
      <c r="AP1362" s="44">
        <v>-14723</v>
      </c>
      <c r="AQ1362" s="44">
        <v>-14144</v>
      </c>
      <c r="AR1362" s="44">
        <v>-14419</v>
      </c>
      <c r="AS1362" s="2">
        <v>2004</v>
      </c>
      <c r="AT1362" s="2">
        <v>2009</v>
      </c>
    </row>
    <row r="1363" spans="1:46" ht="12.75">
      <c r="A1363" s="2" t="s">
        <v>783</v>
      </c>
      <c r="B1363" s="2"/>
      <c r="C1363" s="48" t="s">
        <v>817</v>
      </c>
      <c r="D1363" s="2" t="s">
        <v>768</v>
      </c>
      <c r="E1363" s="2" t="s">
        <v>769</v>
      </c>
      <c r="F1363" s="2" t="s">
        <v>14</v>
      </c>
      <c r="G1363" s="2">
        <v>0</v>
      </c>
      <c r="H1363" s="2" t="s">
        <v>14</v>
      </c>
      <c r="I1363" s="2">
        <v>0</v>
      </c>
      <c r="J1363" s="2" t="s">
        <v>14</v>
      </c>
      <c r="K1363" s="2">
        <v>0</v>
      </c>
      <c r="L1363" s="2" t="s">
        <v>14</v>
      </c>
      <c r="M1363" s="2">
        <v>-117.31381</v>
      </c>
      <c r="N1363" s="2">
        <v>32.646066</v>
      </c>
      <c r="O1363" s="2">
        <v>-89</v>
      </c>
      <c r="P1363" s="2" t="s">
        <v>11</v>
      </c>
      <c r="Q1363" s="2" t="s">
        <v>796</v>
      </c>
      <c r="R1363" s="2">
        <v>15</v>
      </c>
      <c r="S1363" s="2" t="str">
        <f t="shared" si="71"/>
        <v>NT50-15</v>
      </c>
      <c r="T1363" s="31" t="s">
        <v>386</v>
      </c>
      <c r="U1363" s="2" t="s">
        <v>13</v>
      </c>
      <c r="V1363" s="14">
        <v>0.421</v>
      </c>
      <c r="W1363" s="29">
        <v>0.126</v>
      </c>
      <c r="X1363" s="29">
        <v>0.403</v>
      </c>
      <c r="Y1363" s="29">
        <v>0.304</v>
      </c>
      <c r="Z1363" s="2">
        <v>6088</v>
      </c>
      <c r="AA1363" s="2">
        <v>2566</v>
      </c>
      <c r="AB1363" s="2">
        <v>2110</v>
      </c>
      <c r="AC1363" s="2">
        <v>267</v>
      </c>
      <c r="AD1363" s="2">
        <v>587</v>
      </c>
      <c r="AE1363" s="2">
        <v>237</v>
      </c>
      <c r="AF1363" s="2">
        <v>2240</v>
      </c>
      <c r="AG1363" s="2">
        <v>681</v>
      </c>
      <c r="AH1363" s="2">
        <v>460</v>
      </c>
      <c r="AI1363" s="2">
        <v>3763</v>
      </c>
      <c r="AJ1363" s="2">
        <v>1033</v>
      </c>
      <c r="AK1363" s="2">
        <v>358</v>
      </c>
      <c r="AL1363" s="2">
        <v>1270</v>
      </c>
      <c r="AM1363" s="6">
        <v>14648.8181728911</v>
      </c>
      <c r="AN1363" s="6">
        <v>10623.9970945482</v>
      </c>
      <c r="AO1363" s="6">
        <v>20035.4071082389</v>
      </c>
      <c r="AP1363" s="2" t="s">
        <v>14</v>
      </c>
      <c r="AQ1363" s="2" t="s">
        <v>14</v>
      </c>
      <c r="AR1363" s="2" t="s">
        <v>14</v>
      </c>
      <c r="AS1363" s="2">
        <v>2004</v>
      </c>
      <c r="AT1363" s="2">
        <v>2009</v>
      </c>
    </row>
    <row r="1364" spans="1:46" ht="12.75">
      <c r="A1364" s="2" t="s">
        <v>784</v>
      </c>
      <c r="B1364" s="2"/>
      <c r="C1364" s="48" t="s">
        <v>817</v>
      </c>
      <c r="D1364" s="2" t="s">
        <v>768</v>
      </c>
      <c r="E1364" s="2" t="s">
        <v>769</v>
      </c>
      <c r="F1364" s="2" t="s">
        <v>14</v>
      </c>
      <c r="G1364" s="2">
        <v>0</v>
      </c>
      <c r="H1364" s="2" t="s">
        <v>14</v>
      </c>
      <c r="I1364" s="2">
        <v>0</v>
      </c>
      <c r="J1364" s="2" t="s">
        <v>14</v>
      </c>
      <c r="K1364" s="2">
        <v>0</v>
      </c>
      <c r="L1364" s="2" t="s">
        <v>14</v>
      </c>
      <c r="M1364" s="2">
        <v>-117.31381</v>
      </c>
      <c r="N1364" s="2">
        <v>32.646066</v>
      </c>
      <c r="O1364" s="2">
        <v>-89</v>
      </c>
      <c r="P1364" s="2" t="s">
        <v>11</v>
      </c>
      <c r="Q1364" s="2" t="s">
        <v>796</v>
      </c>
      <c r="R1364" s="2">
        <v>16</v>
      </c>
      <c r="S1364" s="2" t="str">
        <f t="shared" si="71"/>
        <v>NT50-16</v>
      </c>
      <c r="T1364" s="31" t="s">
        <v>386</v>
      </c>
      <c r="U1364" s="2" t="s">
        <v>13</v>
      </c>
      <c r="V1364" s="14">
        <v>0.336</v>
      </c>
      <c r="W1364" s="29">
        <v>0.095</v>
      </c>
      <c r="X1364" s="29">
        <v>0.219</v>
      </c>
      <c r="Y1364" s="29">
        <v>0.237</v>
      </c>
      <c r="Z1364" s="2">
        <v>3890</v>
      </c>
      <c r="AA1364" s="2">
        <v>1306</v>
      </c>
      <c r="AB1364" s="2">
        <v>1668</v>
      </c>
      <c r="AC1364" s="2">
        <v>158</v>
      </c>
      <c r="AD1364" s="2">
        <v>682</v>
      </c>
      <c r="AE1364" s="2">
        <v>149</v>
      </c>
      <c r="AF1364" s="2">
        <v>1544</v>
      </c>
      <c r="AG1364" s="2">
        <v>366</v>
      </c>
      <c r="AH1364" s="2">
        <v>437</v>
      </c>
      <c r="AI1364" s="2">
        <v>2378</v>
      </c>
      <c r="AJ1364" s="2">
        <v>836</v>
      </c>
      <c r="AK1364" s="2">
        <v>380</v>
      </c>
      <c r="AL1364" s="2">
        <v>874</v>
      </c>
      <c r="AM1364" s="6">
        <v>6848.91365103074</v>
      </c>
      <c r="AN1364" s="6">
        <v>5346.84463852297</v>
      </c>
      <c r="AO1364" s="6">
        <v>8784.3058212546</v>
      </c>
      <c r="AP1364" s="2" t="s">
        <v>14</v>
      </c>
      <c r="AQ1364" s="2" t="s">
        <v>14</v>
      </c>
      <c r="AR1364" s="2" t="s">
        <v>14</v>
      </c>
      <c r="AS1364" s="2">
        <v>2004</v>
      </c>
      <c r="AT1364" s="2">
        <v>2009</v>
      </c>
    </row>
    <row r="1365" spans="1:46" ht="12.75">
      <c r="A1365" s="2" t="s">
        <v>785</v>
      </c>
      <c r="B1365" s="2"/>
      <c r="C1365" s="48" t="s">
        <v>817</v>
      </c>
      <c r="D1365" s="2" t="s">
        <v>768</v>
      </c>
      <c r="E1365" s="2" t="s">
        <v>769</v>
      </c>
      <c r="F1365" s="2" t="s">
        <v>14</v>
      </c>
      <c r="G1365" s="2">
        <v>0</v>
      </c>
      <c r="H1365" s="2" t="s">
        <v>14</v>
      </c>
      <c r="I1365" s="2">
        <v>0</v>
      </c>
      <c r="J1365" s="2" t="s">
        <v>14</v>
      </c>
      <c r="K1365" s="2">
        <v>0</v>
      </c>
      <c r="L1365" s="2" t="s">
        <v>14</v>
      </c>
      <c r="M1365" s="2">
        <v>-117.31381</v>
      </c>
      <c r="N1365" s="2">
        <v>32.646066</v>
      </c>
      <c r="O1365" s="2">
        <v>-89</v>
      </c>
      <c r="P1365" s="2" t="s">
        <v>11</v>
      </c>
      <c r="Q1365" s="2" t="s">
        <v>796</v>
      </c>
      <c r="R1365" s="2">
        <v>17</v>
      </c>
      <c r="S1365" s="2" t="str">
        <f t="shared" si="71"/>
        <v>NT50-17</v>
      </c>
      <c r="T1365" s="31" t="s">
        <v>386</v>
      </c>
      <c r="U1365" s="2" t="s">
        <v>13</v>
      </c>
      <c r="V1365" s="14">
        <v>0.39</v>
      </c>
      <c r="W1365" s="29">
        <v>0.12</v>
      </c>
      <c r="X1365" s="29">
        <v>0.437</v>
      </c>
      <c r="Y1365" s="29">
        <v>0.293</v>
      </c>
      <c r="Z1365" s="2">
        <v>5475</v>
      </c>
      <c r="AA1365" s="2">
        <v>2135</v>
      </c>
      <c r="AB1365" s="2">
        <v>1857</v>
      </c>
      <c r="AC1365" s="2">
        <v>222</v>
      </c>
      <c r="AD1365" s="2">
        <v>509</v>
      </c>
      <c r="AE1365" s="2">
        <v>223</v>
      </c>
      <c r="AF1365" s="2">
        <v>1912</v>
      </c>
      <c r="AG1365" s="2">
        <v>561</v>
      </c>
      <c r="AH1365" s="2">
        <v>439</v>
      </c>
      <c r="AI1365" s="2">
        <v>3467</v>
      </c>
      <c r="AJ1365" s="2">
        <v>947</v>
      </c>
      <c r="AK1365" s="2">
        <v>333</v>
      </c>
      <c r="AL1365" s="2">
        <v>1127</v>
      </c>
      <c r="AM1365" s="6">
        <v>11347.0222869017</v>
      </c>
      <c r="AN1365" s="6">
        <v>8440.25729262093</v>
      </c>
      <c r="AO1365" s="6">
        <v>15151.2789612624</v>
      </c>
      <c r="AP1365" s="2" t="s">
        <v>14</v>
      </c>
      <c r="AQ1365" s="2" t="s">
        <v>14</v>
      </c>
      <c r="AR1365" s="2" t="s">
        <v>14</v>
      </c>
      <c r="AS1365" s="2">
        <v>2004</v>
      </c>
      <c r="AT1365" s="2">
        <v>2009</v>
      </c>
    </row>
    <row r="1366" spans="1:46" ht="12.75">
      <c r="A1366" s="2" t="s">
        <v>786</v>
      </c>
      <c r="B1366" s="2"/>
      <c r="C1366" s="48" t="s">
        <v>817</v>
      </c>
      <c r="D1366" s="2" t="s">
        <v>768</v>
      </c>
      <c r="E1366" s="2" t="s">
        <v>769</v>
      </c>
      <c r="F1366" s="2" t="s">
        <v>14</v>
      </c>
      <c r="G1366" s="2">
        <v>0</v>
      </c>
      <c r="H1366" s="2" t="s">
        <v>14</v>
      </c>
      <c r="I1366" s="2">
        <v>0</v>
      </c>
      <c r="J1366" s="2" t="s">
        <v>14</v>
      </c>
      <c r="K1366" s="2">
        <v>0</v>
      </c>
      <c r="L1366" s="2" t="s">
        <v>14</v>
      </c>
      <c r="M1366" s="2">
        <v>-117.31381</v>
      </c>
      <c r="N1366" s="2">
        <v>32.646066</v>
      </c>
      <c r="O1366" s="2">
        <v>-89</v>
      </c>
      <c r="P1366" s="2" t="s">
        <v>11</v>
      </c>
      <c r="Q1366" s="2" t="s">
        <v>796</v>
      </c>
      <c r="R1366" s="2">
        <v>18</v>
      </c>
      <c r="S1366" s="2" t="str">
        <f t="shared" si="71"/>
        <v>NT50-18</v>
      </c>
      <c r="T1366" s="31" t="s">
        <v>386</v>
      </c>
      <c r="U1366" s="2" t="s">
        <v>13</v>
      </c>
      <c r="V1366" s="14">
        <v>0.371</v>
      </c>
      <c r="W1366" s="29">
        <v>0.11</v>
      </c>
      <c r="X1366" s="29">
        <v>0.338</v>
      </c>
      <c r="Y1366" s="29">
        <v>0.248</v>
      </c>
      <c r="Z1366" s="2">
        <v>5359</v>
      </c>
      <c r="AA1366" s="2">
        <v>1991</v>
      </c>
      <c r="AB1366" s="2">
        <v>1944</v>
      </c>
      <c r="AC1366" s="2">
        <v>213</v>
      </c>
      <c r="AD1366" s="2">
        <v>596</v>
      </c>
      <c r="AE1366" s="2">
        <v>202</v>
      </c>
      <c r="AF1366" s="2">
        <v>1970</v>
      </c>
      <c r="AG1366" s="2">
        <v>488</v>
      </c>
      <c r="AH1366" s="2">
        <v>436</v>
      </c>
      <c r="AI1366" s="2">
        <v>3372</v>
      </c>
      <c r="AJ1366" s="2">
        <v>989</v>
      </c>
      <c r="AK1366" s="2">
        <v>366</v>
      </c>
      <c r="AL1366" s="2">
        <v>1128</v>
      </c>
      <c r="AM1366" s="6">
        <v>9582.79775487036</v>
      </c>
      <c r="AN1366" s="6">
        <v>7262.64128644494</v>
      </c>
      <c r="AO1366" s="6">
        <v>12525.3547350381</v>
      </c>
      <c r="AP1366" s="2" t="s">
        <v>14</v>
      </c>
      <c r="AQ1366" s="2" t="s">
        <v>14</v>
      </c>
      <c r="AR1366" s="2" t="s">
        <v>14</v>
      </c>
      <c r="AS1366" s="2">
        <v>2004</v>
      </c>
      <c r="AT1366" s="2">
        <v>2009</v>
      </c>
    </row>
    <row r="1367" spans="1:46" ht="12.75">
      <c r="A1367" s="2" t="s">
        <v>787</v>
      </c>
      <c r="B1367" s="2"/>
      <c r="C1367" s="48" t="s">
        <v>817</v>
      </c>
      <c r="D1367" s="2" t="s">
        <v>768</v>
      </c>
      <c r="E1367" s="2" t="s">
        <v>769</v>
      </c>
      <c r="F1367" s="2" t="s">
        <v>14</v>
      </c>
      <c r="G1367" s="2">
        <v>0</v>
      </c>
      <c r="H1367" s="2" t="s">
        <v>14</v>
      </c>
      <c r="I1367" s="2">
        <v>0</v>
      </c>
      <c r="J1367" s="2" t="s">
        <v>14</v>
      </c>
      <c r="K1367" s="2">
        <v>0</v>
      </c>
      <c r="L1367" s="2" t="s">
        <v>14</v>
      </c>
      <c r="M1367" s="2">
        <v>-117.31381</v>
      </c>
      <c r="N1367" s="2">
        <v>32.646066</v>
      </c>
      <c r="O1367" s="2">
        <v>-89</v>
      </c>
      <c r="P1367" s="2" t="s">
        <v>11</v>
      </c>
      <c r="Q1367" s="2" t="s">
        <v>796</v>
      </c>
      <c r="R1367" s="2">
        <v>19</v>
      </c>
      <c r="S1367" s="2" t="str">
        <f t="shared" si="71"/>
        <v>NT50-19</v>
      </c>
      <c r="T1367" s="31" t="s">
        <v>386</v>
      </c>
      <c r="U1367" s="2" t="s">
        <v>13</v>
      </c>
      <c r="V1367" s="14">
        <v>0.381</v>
      </c>
      <c r="W1367" s="29">
        <v>0.118</v>
      </c>
      <c r="X1367" s="29">
        <v>0.511</v>
      </c>
      <c r="Y1367" s="29">
        <v>0.271</v>
      </c>
      <c r="Z1367" s="2">
        <v>8068</v>
      </c>
      <c r="AA1367" s="2">
        <v>3076</v>
      </c>
      <c r="AB1367" s="2">
        <v>2365</v>
      </c>
      <c r="AC1367" s="2">
        <v>279</v>
      </c>
      <c r="AD1367" s="2">
        <v>554</v>
      </c>
      <c r="AE1367" s="2">
        <v>283</v>
      </c>
      <c r="AF1367" s="2">
        <v>2630</v>
      </c>
      <c r="AG1367" s="2">
        <v>713</v>
      </c>
      <c r="AH1367" s="2">
        <v>461</v>
      </c>
      <c r="AI1367" s="2">
        <v>4835</v>
      </c>
      <c r="AJ1367" s="2">
        <v>1147</v>
      </c>
      <c r="AK1367" s="2">
        <v>363</v>
      </c>
      <c r="AL1367" s="2">
        <v>1450</v>
      </c>
      <c r="AM1367" s="6">
        <v>10488.5138774296</v>
      </c>
      <c r="AN1367" s="6">
        <v>7870.58775257503</v>
      </c>
      <c r="AO1367" s="6">
        <v>13861.4869455673</v>
      </c>
      <c r="AP1367" s="2" t="s">
        <v>14</v>
      </c>
      <c r="AQ1367" s="2" t="s">
        <v>14</v>
      </c>
      <c r="AR1367" s="2" t="s">
        <v>14</v>
      </c>
      <c r="AS1367" s="2">
        <v>2004</v>
      </c>
      <c r="AT1367" s="2">
        <v>2009</v>
      </c>
    </row>
    <row r="1368" spans="1:46" ht="12.75">
      <c r="A1368" s="2" t="s">
        <v>788</v>
      </c>
      <c r="B1368" s="2"/>
      <c r="C1368" s="48" t="s">
        <v>817</v>
      </c>
      <c r="D1368" s="2" t="s">
        <v>768</v>
      </c>
      <c r="E1368" s="2" t="s">
        <v>769</v>
      </c>
      <c r="F1368" s="2" t="s">
        <v>14</v>
      </c>
      <c r="G1368" s="2">
        <v>0</v>
      </c>
      <c r="H1368" s="2" t="s">
        <v>14</v>
      </c>
      <c r="I1368" s="2">
        <v>0</v>
      </c>
      <c r="J1368" s="2" t="s">
        <v>14</v>
      </c>
      <c r="K1368" s="2">
        <v>0</v>
      </c>
      <c r="L1368" s="2" t="s">
        <v>14</v>
      </c>
      <c r="M1368" s="2">
        <v>-117.31381</v>
      </c>
      <c r="N1368" s="2">
        <v>32.646066</v>
      </c>
      <c r="O1368" s="2">
        <v>-89</v>
      </c>
      <c r="P1368" s="2" t="s">
        <v>11</v>
      </c>
      <c r="Q1368" s="2" t="s">
        <v>796</v>
      </c>
      <c r="R1368" s="2">
        <v>20</v>
      </c>
      <c r="S1368" s="2" t="str">
        <f t="shared" si="71"/>
        <v>NT50-20</v>
      </c>
      <c r="T1368" s="31" t="s">
        <v>386</v>
      </c>
      <c r="U1368" s="2" t="s">
        <v>13</v>
      </c>
      <c r="V1368" s="14">
        <v>0.385</v>
      </c>
      <c r="W1368" s="29">
        <v>0.113</v>
      </c>
      <c r="X1368" s="29">
        <v>0.475</v>
      </c>
      <c r="Y1368" s="29">
        <v>0.301</v>
      </c>
      <c r="Z1368" s="2">
        <v>4554</v>
      </c>
      <c r="AA1368" s="2">
        <v>1752</v>
      </c>
      <c r="AB1368" s="2">
        <v>1294</v>
      </c>
      <c r="AC1368" s="2">
        <v>146</v>
      </c>
      <c r="AD1368" s="2">
        <v>412</v>
      </c>
      <c r="AE1368" s="2">
        <v>196</v>
      </c>
      <c r="AF1368" s="2">
        <v>1365</v>
      </c>
      <c r="AG1368" s="2">
        <v>411</v>
      </c>
      <c r="AH1368" s="2">
        <v>450</v>
      </c>
      <c r="AI1368" s="2">
        <v>2803</v>
      </c>
      <c r="AJ1368" s="2">
        <v>640</v>
      </c>
      <c r="AK1368" s="2">
        <v>270</v>
      </c>
      <c r="AL1368" s="2">
        <v>789</v>
      </c>
      <c r="AM1368" s="6">
        <v>10856.1320922465</v>
      </c>
      <c r="AN1368" s="6">
        <v>8132.99785374921</v>
      </c>
      <c r="AO1368" s="6">
        <v>14401.6986365712</v>
      </c>
      <c r="AP1368" s="2" t="s">
        <v>14</v>
      </c>
      <c r="AQ1368" s="2" t="s">
        <v>14</v>
      </c>
      <c r="AR1368" s="2" t="s">
        <v>14</v>
      </c>
      <c r="AS1368" s="2">
        <v>2004</v>
      </c>
      <c r="AT1368" s="2">
        <v>2009</v>
      </c>
    </row>
    <row r="1369" spans="1:46" ht="12.75">
      <c r="A1369" s="2" t="s">
        <v>789</v>
      </c>
      <c r="B1369" s="2"/>
      <c r="C1369" s="48" t="s">
        <v>817</v>
      </c>
      <c r="D1369" s="2" t="s">
        <v>768</v>
      </c>
      <c r="E1369" s="2" t="s">
        <v>769</v>
      </c>
      <c r="F1369" s="2" t="s">
        <v>14</v>
      </c>
      <c r="G1369" s="2">
        <v>0</v>
      </c>
      <c r="H1369" s="2" t="s">
        <v>14</v>
      </c>
      <c r="I1369" s="2">
        <v>0</v>
      </c>
      <c r="J1369" s="2" t="s">
        <v>14</v>
      </c>
      <c r="K1369" s="2">
        <v>0</v>
      </c>
      <c r="L1369" s="2" t="s">
        <v>14</v>
      </c>
      <c r="M1369" s="2">
        <v>-117.31381</v>
      </c>
      <c r="N1369" s="2">
        <v>32.646066</v>
      </c>
      <c r="O1369" s="2">
        <v>-89</v>
      </c>
      <c r="P1369" s="2" t="s">
        <v>11</v>
      </c>
      <c r="Q1369" s="2" t="s">
        <v>796</v>
      </c>
      <c r="R1369" s="2">
        <v>21</v>
      </c>
      <c r="S1369" s="2" t="str">
        <f t="shared" si="71"/>
        <v>NT50-21</v>
      </c>
      <c r="T1369" s="31" t="s">
        <v>386</v>
      </c>
      <c r="U1369" s="2" t="s">
        <v>13</v>
      </c>
      <c r="V1369" s="14">
        <v>0.415</v>
      </c>
      <c r="W1369" s="29">
        <v>0.129</v>
      </c>
      <c r="X1369" s="29">
        <v>0.46</v>
      </c>
      <c r="Y1369" s="29">
        <v>0.324</v>
      </c>
      <c r="Z1369" s="2">
        <v>6186</v>
      </c>
      <c r="AA1369" s="2">
        <v>2566</v>
      </c>
      <c r="AB1369" s="2">
        <v>1982</v>
      </c>
      <c r="AC1369" s="2">
        <v>255</v>
      </c>
      <c r="AD1369" s="2">
        <v>508</v>
      </c>
      <c r="AE1369" s="2">
        <v>234</v>
      </c>
      <c r="AF1369" s="2">
        <v>2125</v>
      </c>
      <c r="AG1369" s="2">
        <v>688</v>
      </c>
      <c r="AH1369" s="2">
        <v>453</v>
      </c>
      <c r="AI1369" s="2">
        <v>3864</v>
      </c>
      <c r="AJ1369" s="2">
        <v>988</v>
      </c>
      <c r="AK1369" s="2">
        <v>328</v>
      </c>
      <c r="AL1369" s="2">
        <v>1242</v>
      </c>
      <c r="AM1369" s="6">
        <v>13958.4011193548</v>
      </c>
      <c r="AN1369" s="6">
        <v>10167.7677053833</v>
      </c>
      <c r="AO1369" s="6">
        <v>19072.3747557067</v>
      </c>
      <c r="AP1369" s="2" t="s">
        <v>14</v>
      </c>
      <c r="AQ1369" s="2" t="s">
        <v>14</v>
      </c>
      <c r="AR1369" s="2" t="s">
        <v>14</v>
      </c>
      <c r="AS1369" s="2">
        <v>2004</v>
      </c>
      <c r="AT1369" s="2">
        <v>2009</v>
      </c>
    </row>
    <row r="1370" spans="1:46" ht="12.75">
      <c r="A1370" s="2" t="s">
        <v>790</v>
      </c>
      <c r="B1370" s="2"/>
      <c r="C1370" s="48" t="s">
        <v>817</v>
      </c>
      <c r="D1370" s="2" t="s">
        <v>768</v>
      </c>
      <c r="E1370" s="2" t="s">
        <v>769</v>
      </c>
      <c r="F1370" s="2" t="s">
        <v>14</v>
      </c>
      <c r="G1370" s="2">
        <v>0</v>
      </c>
      <c r="H1370" s="2" t="s">
        <v>14</v>
      </c>
      <c r="I1370" s="2">
        <v>0</v>
      </c>
      <c r="J1370" s="2" t="s">
        <v>14</v>
      </c>
      <c r="K1370" s="2">
        <v>0</v>
      </c>
      <c r="L1370" s="2" t="s">
        <v>14</v>
      </c>
      <c r="M1370" s="2">
        <v>-117.31381</v>
      </c>
      <c r="N1370" s="2">
        <v>32.646066</v>
      </c>
      <c r="O1370" s="2">
        <v>-89</v>
      </c>
      <c r="P1370" s="2" t="s">
        <v>11</v>
      </c>
      <c r="Q1370" s="2" t="s">
        <v>796</v>
      </c>
      <c r="R1370" s="2">
        <v>22</v>
      </c>
      <c r="S1370" s="2" t="str">
        <f t="shared" si="71"/>
        <v>NT50-22</v>
      </c>
      <c r="T1370" s="31" t="s">
        <v>386</v>
      </c>
      <c r="U1370" s="2" t="s">
        <v>13</v>
      </c>
      <c r="V1370" s="14">
        <v>0.374</v>
      </c>
      <c r="W1370" s="29">
        <v>0.101</v>
      </c>
      <c r="X1370" s="29">
        <v>0.495</v>
      </c>
      <c r="Y1370" s="29">
        <v>0.234</v>
      </c>
      <c r="Z1370" s="2">
        <v>6592</v>
      </c>
      <c r="AA1370" s="2">
        <v>2464</v>
      </c>
      <c r="AB1370" s="2">
        <v>2115</v>
      </c>
      <c r="AC1370" s="2">
        <v>213</v>
      </c>
      <c r="AD1370" s="2">
        <v>550</v>
      </c>
      <c r="AE1370" s="2">
        <v>272</v>
      </c>
      <c r="AF1370" s="2">
        <v>2249</v>
      </c>
      <c r="AG1370" s="2">
        <v>449</v>
      </c>
      <c r="AH1370" s="2">
        <v>526</v>
      </c>
      <c r="AI1370" s="2">
        <v>3443</v>
      </c>
      <c r="AJ1370" s="2">
        <v>885</v>
      </c>
      <c r="AK1370" s="2">
        <v>313</v>
      </c>
      <c r="AL1370" s="2">
        <v>1026</v>
      </c>
      <c r="AM1370" s="6">
        <v>9848.70896195402</v>
      </c>
      <c r="AN1370" s="6">
        <v>7441.60936563095</v>
      </c>
      <c r="AO1370" s="6">
        <v>12915.747374649</v>
      </c>
      <c r="AP1370" s="2" t="s">
        <v>14</v>
      </c>
      <c r="AQ1370" s="2" t="s">
        <v>14</v>
      </c>
      <c r="AR1370" s="2" t="s">
        <v>14</v>
      </c>
      <c r="AS1370" s="2">
        <v>2004</v>
      </c>
      <c r="AT1370" s="2">
        <v>2009</v>
      </c>
    </row>
    <row r="1371" spans="1:46" ht="12.75">
      <c r="A1371" s="2" t="s">
        <v>791</v>
      </c>
      <c r="B1371" s="2"/>
      <c r="C1371" s="48" t="s">
        <v>817</v>
      </c>
      <c r="D1371" s="2" t="s">
        <v>768</v>
      </c>
      <c r="E1371" s="2" t="s">
        <v>769</v>
      </c>
      <c r="F1371" s="2" t="s">
        <v>14</v>
      </c>
      <c r="G1371" s="2">
        <v>0</v>
      </c>
      <c r="H1371" s="2" t="s">
        <v>14</v>
      </c>
      <c r="I1371" s="2">
        <v>0</v>
      </c>
      <c r="J1371" s="2" t="s">
        <v>14</v>
      </c>
      <c r="K1371" s="2">
        <v>0</v>
      </c>
      <c r="L1371" s="2" t="s">
        <v>14</v>
      </c>
      <c r="M1371" s="2">
        <v>-117.31381</v>
      </c>
      <c r="N1371" s="2">
        <v>32.646066</v>
      </c>
      <c r="O1371" s="2">
        <v>-89</v>
      </c>
      <c r="P1371" s="2" t="s">
        <v>11</v>
      </c>
      <c r="Q1371" s="2" t="s">
        <v>796</v>
      </c>
      <c r="R1371" s="2">
        <v>23</v>
      </c>
      <c r="S1371" s="2" t="str">
        <f t="shared" si="71"/>
        <v>NT50-23</v>
      </c>
      <c r="T1371" s="31" t="s">
        <v>386</v>
      </c>
      <c r="U1371" s="2" t="s">
        <v>13</v>
      </c>
      <c r="V1371" s="14">
        <v>0.45</v>
      </c>
      <c r="W1371" s="29">
        <v>0.138</v>
      </c>
      <c r="X1371" s="29">
        <v>0.414</v>
      </c>
      <c r="Y1371" s="29">
        <v>0.316</v>
      </c>
      <c r="Z1371" s="2">
        <v>3561</v>
      </c>
      <c r="AA1371" s="2">
        <v>1602</v>
      </c>
      <c r="AB1371" s="2">
        <v>1254</v>
      </c>
      <c r="AC1371" s="2">
        <v>173</v>
      </c>
      <c r="AD1371" s="2">
        <v>353</v>
      </c>
      <c r="AE1371" s="2">
        <v>146</v>
      </c>
      <c r="AF1371" s="2">
        <v>1370</v>
      </c>
      <c r="AG1371" s="2">
        <v>433</v>
      </c>
      <c r="AH1371" s="2">
        <v>476</v>
      </c>
      <c r="AI1371" s="2">
        <v>2169</v>
      </c>
      <c r="AJ1371" s="2">
        <v>600</v>
      </c>
      <c r="AK1371" s="2">
        <v>210</v>
      </c>
      <c r="AL1371" s="2">
        <v>758</v>
      </c>
      <c r="AM1371" s="6">
        <v>18317.3126504612</v>
      </c>
      <c r="AN1371" s="6">
        <v>13021.1538926144</v>
      </c>
      <c r="AO1371" s="6">
        <v>25519.0228383482</v>
      </c>
      <c r="AP1371" s="2" t="s">
        <v>14</v>
      </c>
      <c r="AQ1371" s="2" t="s">
        <v>14</v>
      </c>
      <c r="AR1371" s="2" t="s">
        <v>14</v>
      </c>
      <c r="AS1371" s="2">
        <v>2004</v>
      </c>
      <c r="AT1371" s="2">
        <v>2009</v>
      </c>
    </row>
    <row r="1372" spans="1:46" ht="12.75">
      <c r="A1372" s="2" t="s">
        <v>792</v>
      </c>
      <c r="B1372" s="2"/>
      <c r="C1372" s="48" t="s">
        <v>817</v>
      </c>
      <c r="D1372" s="2" t="s">
        <v>768</v>
      </c>
      <c r="E1372" s="2" t="s">
        <v>769</v>
      </c>
      <c r="F1372" s="2" t="s">
        <v>14</v>
      </c>
      <c r="G1372" s="2">
        <v>0</v>
      </c>
      <c r="H1372" s="2" t="s">
        <v>14</v>
      </c>
      <c r="I1372" s="2">
        <v>0</v>
      </c>
      <c r="J1372" s="2" t="s">
        <v>14</v>
      </c>
      <c r="K1372" s="2">
        <v>0</v>
      </c>
      <c r="L1372" s="2" t="s">
        <v>14</v>
      </c>
      <c r="M1372" s="2">
        <v>-117.31381</v>
      </c>
      <c r="N1372" s="2">
        <v>32.646066</v>
      </c>
      <c r="O1372" s="2">
        <v>-89</v>
      </c>
      <c r="P1372" s="2" t="s">
        <v>11</v>
      </c>
      <c r="Q1372" s="2" t="s">
        <v>796</v>
      </c>
      <c r="R1372" s="2">
        <v>24</v>
      </c>
      <c r="S1372" s="2" t="str">
        <f>CONCATENATE(E1372,"-",R1372)</f>
        <v>NT50-24</v>
      </c>
      <c r="T1372" s="31" t="s">
        <v>386</v>
      </c>
      <c r="U1372" s="2" t="s">
        <v>13</v>
      </c>
      <c r="V1372" s="14">
        <v>0.412</v>
      </c>
      <c r="W1372" s="29">
        <v>0.125</v>
      </c>
      <c r="X1372" s="29">
        <v>0.435</v>
      </c>
      <c r="Y1372" s="29">
        <v>0.303</v>
      </c>
      <c r="Z1372" s="2">
        <v>5662</v>
      </c>
      <c r="AA1372" s="2">
        <v>2333</v>
      </c>
      <c r="AB1372" s="2">
        <v>1926</v>
      </c>
      <c r="AC1372" s="2">
        <v>241</v>
      </c>
      <c r="AD1372" s="2">
        <v>515</v>
      </c>
      <c r="AE1372" s="2">
        <v>224</v>
      </c>
      <c r="AF1372" s="2">
        <v>2037</v>
      </c>
      <c r="AG1372" s="2">
        <v>617</v>
      </c>
      <c r="AH1372" s="2">
        <v>454</v>
      </c>
      <c r="AI1372" s="2">
        <v>3522</v>
      </c>
      <c r="AJ1372" s="2">
        <v>955</v>
      </c>
      <c r="AK1372" s="2">
        <v>326</v>
      </c>
      <c r="AL1372" s="2">
        <v>1169</v>
      </c>
      <c r="AM1372" s="6">
        <v>13620.2060337164</v>
      </c>
      <c r="AN1372" s="6">
        <v>9944.49223430969</v>
      </c>
      <c r="AO1372" s="6">
        <v>18604.8794479305</v>
      </c>
      <c r="AP1372" s="2" t="s">
        <v>14</v>
      </c>
      <c r="AQ1372" s="2" t="s">
        <v>14</v>
      </c>
      <c r="AR1372" s="2" t="s">
        <v>14</v>
      </c>
      <c r="AS1372" s="2">
        <v>2004</v>
      </c>
      <c r="AT1372" s="2">
        <v>2009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Geological Institute 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tomasovych</dc:creator>
  <cp:keywords/>
  <dc:description/>
  <cp:lastModifiedBy>Adam Tomasovych</cp:lastModifiedBy>
  <dcterms:created xsi:type="dcterms:W3CDTF">2015-12-25T13:55:54Z</dcterms:created>
  <dcterms:modified xsi:type="dcterms:W3CDTF">2021-12-02T12:25:22Z</dcterms:modified>
  <cp:category/>
  <cp:version/>
  <cp:contentType/>
  <cp:contentStatus/>
</cp:coreProperties>
</file>